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kbalo\"/>
    </mc:Choice>
  </mc:AlternateContent>
  <xr:revisionPtr revIDLastSave="0" documentId="13_ncr:1_{297164C8-AD16-4799-BC8D-7F7EB5ED7887}" xr6:coauthVersionLast="43" xr6:coauthVersionMax="43" xr10:uidLastSave="{00000000-0000-0000-0000-000000000000}"/>
  <bookViews>
    <workbookView xWindow="-120" yWindow="-120" windowWidth="20730" windowHeight="11160" tabRatio="850" xr2:uid="{00000000-000D-0000-FFFF-FFFF00000000}"/>
  </bookViews>
  <sheets>
    <sheet name="INFO" sheetId="36" r:id="rId1"/>
    <sheet name="1" sheetId="6" r:id="rId2"/>
    <sheet name="2" sheetId="7" r:id="rId3"/>
    <sheet name="3" sheetId="8" r:id="rId4"/>
    <sheet name="4" sheetId="13" r:id="rId5"/>
    <sheet name="5" sheetId="17" r:id="rId6"/>
    <sheet name="6" sheetId="18" r:id="rId7"/>
    <sheet name="7" sheetId="19" r:id="rId8"/>
    <sheet name="8" sheetId="14" r:id="rId9"/>
    <sheet name="9" sheetId="15" r:id="rId10"/>
    <sheet name="10" sheetId="16" r:id="rId11"/>
    <sheet name="11" sheetId="20" r:id="rId12"/>
    <sheet name="12" sheetId="21" r:id="rId13"/>
    <sheet name="13" sheetId="22" r:id="rId14"/>
    <sheet name="14" sheetId="23" r:id="rId15"/>
    <sheet name="15" sheetId="24" r:id="rId16"/>
    <sheet name="16" sheetId="25" r:id="rId17"/>
    <sheet name="17" sheetId="26" r:id="rId18"/>
    <sheet name="18" sheetId="27" r:id="rId19"/>
    <sheet name="19" sheetId="28" r:id="rId20"/>
    <sheet name="20" sheetId="29" r:id="rId21"/>
    <sheet name="21" sheetId="30" r:id="rId22"/>
    <sheet name="22" sheetId="32" r:id="rId23"/>
    <sheet name="23" sheetId="33" r:id="rId24"/>
    <sheet name="24" sheetId="34" r:id="rId25"/>
    <sheet name="25" sheetId="35" r:id="rId26"/>
  </sheets>
  <definedNames>
    <definedName name="_xlnm._FilterDatabase" localSheetId="3" hidden="1">'3'!$A$1:$D$61</definedName>
    <definedName name="anscount" hidden="1">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30" l="1"/>
  <c r="G14" i="30"/>
  <c r="F14" i="30"/>
  <c r="E14" i="30"/>
  <c r="D14" i="30"/>
  <c r="C14" i="30"/>
  <c r="B14" i="30"/>
  <c r="I13" i="30"/>
  <c r="H13" i="30"/>
  <c r="I12" i="30"/>
  <c r="H12" i="30"/>
  <c r="I11" i="30"/>
  <c r="H11" i="30"/>
  <c r="I10" i="30"/>
  <c r="I9" i="30"/>
  <c r="H9" i="30"/>
  <c r="I8" i="30"/>
  <c r="I14" i="30" s="1"/>
  <c r="H8" i="30"/>
  <c r="E13" i="24" l="1"/>
  <c r="C13" i="24"/>
  <c r="E10" i="23"/>
  <c r="F10" i="23" s="1"/>
  <c r="G10" i="23" s="1"/>
  <c r="F9" i="23"/>
  <c r="G9" i="23" s="1"/>
  <c r="E9" i="23"/>
  <c r="E8" i="23"/>
  <c r="F8" i="23" s="1"/>
  <c r="G8" i="23" s="1"/>
  <c r="E7" i="23"/>
  <c r="F7" i="23" s="1"/>
  <c r="G7" i="23" s="1"/>
  <c r="E6" i="23"/>
  <c r="F6" i="23" s="1"/>
  <c r="G6" i="23" s="1"/>
  <c r="F5" i="23"/>
  <c r="G5" i="23" s="1"/>
  <c r="E5" i="23"/>
  <c r="E4" i="23"/>
  <c r="F4" i="23" s="1"/>
  <c r="G4" i="23" s="1"/>
  <c r="E3" i="23"/>
  <c r="F3" i="23" s="1"/>
  <c r="G3" i="23" s="1"/>
  <c r="E2" i="23"/>
  <c r="F2" i="23" s="1"/>
  <c r="G2" i="23" s="1"/>
  <c r="N4" i="21"/>
  <c r="N5" i="21" s="1"/>
  <c r="N6" i="21" s="1"/>
  <c r="N7" i="21" s="1"/>
  <c r="N8" i="21" s="1"/>
  <c r="N9" i="21" s="1"/>
  <c r="N3" i="21"/>
  <c r="G11" i="23" l="1"/>
  <c r="J7" i="14"/>
  <c r="I7" i="14"/>
  <c r="H7" i="14"/>
  <c r="G7" i="14"/>
  <c r="F7" i="14"/>
  <c r="E7" i="14"/>
  <c r="D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Zadowolony użytkownik programu Microsoft Office</author>
    <author>andy</author>
  </authors>
  <commentList>
    <comment ref="D3" authorId="0" shapeId="0" xr:uid="{AD555995-711D-439A-AFE1-4D7DC96335E9}">
      <text>
        <r>
          <rPr>
            <sz val="9"/>
            <color indexed="81"/>
            <rFont val="Tahoma"/>
            <family val="2"/>
            <charset val="238"/>
          </rPr>
          <t>podstawa * stopa podatkowa</t>
        </r>
      </text>
    </comment>
    <comment ref="F3" authorId="0" shapeId="0" xr:uid="{8F4D2B95-5166-4685-ABD4-D26243F11207}">
      <text>
        <r>
          <rPr>
            <sz val="9"/>
            <color indexed="81"/>
            <rFont val="Tahoma"/>
            <family val="2"/>
            <charset val="238"/>
          </rPr>
          <t>podstawa * premia %</t>
        </r>
      </text>
    </comment>
    <comment ref="I3" authorId="0" shapeId="0" xr:uid="{542E3DE1-93EC-41AF-932F-8C3A070659E3}">
      <text>
        <r>
          <rPr>
            <sz val="9"/>
            <color indexed="81"/>
            <rFont val="Tahoma"/>
            <family val="2"/>
            <charset val="238"/>
          </rPr>
          <t>podstawa + podatek + premia + dodatki</t>
        </r>
      </text>
    </comment>
    <comment ref="J3" authorId="0" shapeId="0" xr:uid="{BCE9DE61-51C3-4B34-8453-8E83478551D3}">
      <text>
        <r>
          <rPr>
            <sz val="9"/>
            <color indexed="81"/>
            <rFont val="Tahoma"/>
            <family val="2"/>
            <charset val="238"/>
          </rPr>
          <t>brutto - spłaty - podatek - opłata ubezpieczeniowa.</t>
        </r>
      </text>
    </comment>
    <comment ref="B14" authorId="1" shapeId="0" xr:uid="{DC98A2CA-B09D-4762-A6C9-A5BC6348080D}">
      <text>
        <r>
          <rPr>
            <b/>
            <sz val="9"/>
            <color indexed="81"/>
            <rFont val="Tahoma"/>
            <family val="2"/>
            <charset val="238"/>
          </rPr>
          <t>andy:</t>
        </r>
        <r>
          <rPr>
            <sz val="9"/>
            <color indexed="81"/>
            <rFont val="Tahoma"/>
            <family val="2"/>
            <charset val="238"/>
          </rPr>
          <t xml:space="preserve">
Stopa podatku albo 19% albo 18% - zdecyduj sam.</t>
        </r>
      </text>
    </comment>
  </commentList>
</comments>
</file>

<file path=xl/sharedStrings.xml><?xml version="1.0" encoding="utf-8"?>
<sst xmlns="http://schemas.openxmlformats.org/spreadsheetml/2006/main" count="1101" uniqueCount="410">
  <si>
    <t>Jan</t>
  </si>
  <si>
    <t>Józef</t>
  </si>
  <si>
    <t>Anna</t>
  </si>
  <si>
    <t>Cecylia</t>
  </si>
  <si>
    <t>Michał</t>
  </si>
  <si>
    <t>Jerzy</t>
  </si>
  <si>
    <t>Maciej</t>
  </si>
  <si>
    <t>Krzysztof</t>
  </si>
  <si>
    <t>Ewa</t>
  </si>
  <si>
    <t>Zenon</t>
  </si>
  <si>
    <t>Antoni</t>
  </si>
  <si>
    <t>Paweł</t>
  </si>
  <si>
    <t>Zbigniew</t>
  </si>
  <si>
    <t>Henryk</t>
  </si>
  <si>
    <t>Genowefa</t>
  </si>
  <si>
    <t>Stanisław</t>
  </si>
  <si>
    <t>Justyna</t>
  </si>
  <si>
    <t>Karol</t>
  </si>
  <si>
    <t>Dariusz</t>
  </si>
  <si>
    <t>Teresa</t>
  </si>
  <si>
    <t>Konrad</t>
  </si>
  <si>
    <t>Adam</t>
  </si>
  <si>
    <t>Lidia</t>
  </si>
  <si>
    <t>Czesława</t>
  </si>
  <si>
    <t>Eugeniusz</t>
  </si>
  <si>
    <t>Piotr</t>
  </si>
  <si>
    <t>Małgorzata</t>
  </si>
  <si>
    <t>Janina</t>
  </si>
  <si>
    <t>Ludmiła</t>
  </si>
  <si>
    <t>Eustachy</t>
  </si>
  <si>
    <t>Zofia</t>
  </si>
  <si>
    <t>Aleksander</t>
  </si>
  <si>
    <t>Adelajda</t>
  </si>
  <si>
    <t>Arkadiusz</t>
  </si>
  <si>
    <t>Witold</t>
  </si>
  <si>
    <t>Cezary</t>
  </si>
  <si>
    <t>Wiktoria</t>
  </si>
  <si>
    <t>Celina</t>
  </si>
  <si>
    <t>Bolesław</t>
  </si>
  <si>
    <t>Zygmunt</t>
  </si>
  <si>
    <t>Damian</t>
  </si>
  <si>
    <t>Lucyna</t>
  </si>
  <si>
    <t>Katarzyna</t>
  </si>
  <si>
    <t>Ruta</t>
  </si>
  <si>
    <t>Bogdan</t>
  </si>
  <si>
    <t>Hebarla</t>
  </si>
  <si>
    <t>Wowra</t>
  </si>
  <si>
    <t>Rerak</t>
  </si>
  <si>
    <t>Bąk</t>
  </si>
  <si>
    <t>Pacieja</t>
  </si>
  <si>
    <t>Nowak</t>
  </si>
  <si>
    <t>Michalski</t>
  </si>
  <si>
    <t>Zdrowy</t>
  </si>
  <si>
    <t>Kierpeć</t>
  </si>
  <si>
    <t>Maśluch</t>
  </si>
  <si>
    <t>Lech</t>
  </si>
  <si>
    <t>Dworniak</t>
  </si>
  <si>
    <t>Kwaśna</t>
  </si>
  <si>
    <t>Głowacki</t>
  </si>
  <si>
    <t>Jaskuła</t>
  </si>
  <si>
    <t>Motyl</t>
  </si>
  <si>
    <t>Rzepka</t>
  </si>
  <si>
    <t>Pawelec</t>
  </si>
  <si>
    <t>Pawlyta</t>
  </si>
  <si>
    <t>Motyka</t>
  </si>
  <si>
    <t>Dziwisz</t>
  </si>
  <si>
    <t>Kowalski</t>
  </si>
  <si>
    <t>Kakol</t>
  </si>
  <si>
    <t>Smalec</t>
  </si>
  <si>
    <t>Skowroński</t>
  </si>
  <si>
    <t>Ciesielska</t>
  </si>
  <si>
    <t>Płuska</t>
  </si>
  <si>
    <t>Kostka</t>
  </si>
  <si>
    <t>Broj</t>
  </si>
  <si>
    <t>Jastrzębska</t>
  </si>
  <si>
    <t>Pluta</t>
  </si>
  <si>
    <t>Tkocz</t>
  </si>
  <si>
    <t>Nowara</t>
  </si>
  <si>
    <t>Kucia</t>
  </si>
  <si>
    <t>Gawriłow</t>
  </si>
  <si>
    <t>Sroka</t>
  </si>
  <si>
    <t>Lubicz</t>
  </si>
  <si>
    <t>Młynarski</t>
  </si>
  <si>
    <t>Wesoły</t>
  </si>
  <si>
    <t>Dąbrowski</t>
  </si>
  <si>
    <t>Kućma</t>
  </si>
  <si>
    <t>Mikut</t>
  </si>
  <si>
    <t>Bała</t>
  </si>
  <si>
    <t>Chrzanowska</t>
  </si>
  <si>
    <t>Leśnik</t>
  </si>
  <si>
    <t>Czorny</t>
  </si>
  <si>
    <t>Gałka</t>
  </si>
  <si>
    <t>Krzemiński</t>
  </si>
  <si>
    <t>Krasko</t>
  </si>
  <si>
    <t>Pażdzioch</t>
  </si>
  <si>
    <t>Lisiecki</t>
  </si>
  <si>
    <t>Gawron</t>
  </si>
  <si>
    <t>Wesołowski</t>
  </si>
  <si>
    <t>Kwiatkowska</t>
  </si>
  <si>
    <t>Lukiernik</t>
  </si>
  <si>
    <t>Dziewięcka</t>
  </si>
  <si>
    <t>Bziok</t>
  </si>
  <si>
    <t>Tetmajer</t>
  </si>
  <si>
    <t>Krzyżowski</t>
  </si>
  <si>
    <t>Zgella</t>
  </si>
  <si>
    <t>Nazwisko</t>
  </si>
  <si>
    <t>Pensja</t>
  </si>
  <si>
    <t>wydz. Obróbki zgrubnej</t>
  </si>
  <si>
    <t>wydz. Obróbki wstępnej</t>
  </si>
  <si>
    <t>wydz. Obróbki wykończeniowej</t>
  </si>
  <si>
    <t>Imię</t>
  </si>
  <si>
    <t>Wydział</t>
  </si>
  <si>
    <t>Jan Hebarla 6154</t>
  </si>
  <si>
    <t>Józef Wowra 7163</t>
  </si>
  <si>
    <t>Anna Rerak 9856</t>
  </si>
  <si>
    <t>Cecylia Bąk 5505</t>
  </si>
  <si>
    <t>Michał Pacieja 5848</t>
  </si>
  <si>
    <t>Jerzy Nowak 3597</t>
  </si>
  <si>
    <t>Maciej Michalski 7505</t>
  </si>
  <si>
    <t>Krzysztof Zdrowy 5025</t>
  </si>
  <si>
    <t>Ewa Kierpeć 5381</t>
  </si>
  <si>
    <t>Zenon Maśluch 3782</t>
  </si>
  <si>
    <t>Antoni Lech 8887</t>
  </si>
  <si>
    <t>Paweł Dworniak 6444</t>
  </si>
  <si>
    <t>Ewa Kwaśna 6462</t>
  </si>
  <si>
    <t>Zbigniew Głowacki 4399</t>
  </si>
  <si>
    <t>Henryk Jaskuła 9489</t>
  </si>
  <si>
    <t>Genowefa Motyl 7274</t>
  </si>
  <si>
    <t>Stanisław Rzepka 8971</t>
  </si>
  <si>
    <t>Justyna Pawelec 8509</t>
  </si>
  <si>
    <t>Antoni Pawlyta 8390</t>
  </si>
  <si>
    <t>Produkty</t>
  </si>
  <si>
    <t>Ilość</t>
  </si>
  <si>
    <t>Cena</t>
  </si>
  <si>
    <t xml:space="preserve">wartość obniżki </t>
  </si>
  <si>
    <t>CD</t>
  </si>
  <si>
    <t>gumka</t>
  </si>
  <si>
    <t>ołówek</t>
  </si>
  <si>
    <t>długopisy</t>
  </si>
  <si>
    <t>zeszyty</t>
  </si>
  <si>
    <t>linijka</t>
  </si>
  <si>
    <t>razem</t>
  </si>
  <si>
    <t>Opracuj formuły w kolumnach D, E, F.</t>
  </si>
  <si>
    <t>Obniżka o:</t>
  </si>
  <si>
    <t>Wykonaj wykres kolumnowy jak na rysunku poniżej.</t>
  </si>
  <si>
    <t>L.P.</t>
  </si>
  <si>
    <t>ilość przepracowanych godzin</t>
  </si>
  <si>
    <t>Do wypłaty</t>
  </si>
  <si>
    <t>cecylia</t>
  </si>
  <si>
    <t>bziok</t>
  </si>
  <si>
    <t>chrzanowska</t>
  </si>
  <si>
    <t>aleksander</t>
  </si>
  <si>
    <t>katarzyna</t>
  </si>
  <si>
    <t>eustachy</t>
  </si>
  <si>
    <t>gawriłow</t>
  </si>
  <si>
    <t>głowacki</t>
  </si>
  <si>
    <t>henryk</t>
  </si>
  <si>
    <t>zygmunt</t>
  </si>
  <si>
    <t>krasko</t>
  </si>
  <si>
    <t>krzyżowski</t>
  </si>
  <si>
    <t>bolesław</t>
  </si>
  <si>
    <t>ewa</t>
  </si>
  <si>
    <t>bogdan</t>
  </si>
  <si>
    <t>zgella</t>
  </si>
  <si>
    <t>zdrowy</t>
  </si>
  <si>
    <t>józef</t>
  </si>
  <si>
    <t>karol</t>
  </si>
  <si>
    <t>tetmajer</t>
  </si>
  <si>
    <t>janina</t>
  </si>
  <si>
    <t>skowroński</t>
  </si>
  <si>
    <t>anna</t>
  </si>
  <si>
    <t>rerak</t>
  </si>
  <si>
    <t>paweł</t>
  </si>
  <si>
    <t>zofia</t>
  </si>
  <si>
    <t>zenon</t>
  </si>
  <si>
    <t>lukiernik</t>
  </si>
  <si>
    <t>bała</t>
  </si>
  <si>
    <t>czorny</t>
  </si>
  <si>
    <t>Kaczor</t>
  </si>
  <si>
    <t>tak</t>
  </si>
  <si>
    <t>Belka</t>
  </si>
  <si>
    <t>Zuber</t>
  </si>
  <si>
    <t>Grzegorz</t>
  </si>
  <si>
    <t>Grubecki</t>
  </si>
  <si>
    <t>Makuch</t>
  </si>
  <si>
    <t>Gawęda</t>
  </si>
  <si>
    <t>Maria</t>
  </si>
  <si>
    <t>Zbych</t>
  </si>
  <si>
    <t>Julia</t>
  </si>
  <si>
    <t>Emeryt</t>
  </si>
  <si>
    <t>Dochód</t>
  </si>
  <si>
    <t>Zniżka TAK/NIE</t>
  </si>
  <si>
    <t>pensja średnia</t>
  </si>
  <si>
    <t>Podziel tekst w kolumnie A na 3 kolumny (z nazwiskiem, imieniem oraz pensją).</t>
  </si>
  <si>
    <t>Premia</t>
  </si>
  <si>
    <t>Wydział - Obróbka wstępna</t>
  </si>
  <si>
    <t>imię</t>
  </si>
  <si>
    <t>Wydział - Obróbka zgrubna</t>
  </si>
  <si>
    <t>%premii</t>
  </si>
  <si>
    <t xml:space="preserve"> Godzina wypożyczenia</t>
  </si>
  <si>
    <t>Godzina zwrotu</t>
  </si>
  <si>
    <t>Rodzaj sprzętu</t>
  </si>
  <si>
    <t>Opłata za 1 godzinę</t>
  </si>
  <si>
    <t>Czas wypożyczenia</t>
  </si>
  <si>
    <t>Część doby</t>
  </si>
  <si>
    <t>Opłata za sprzęt</t>
  </si>
  <si>
    <t>narty+buty-kije</t>
  </si>
  <si>
    <t>narty</t>
  </si>
  <si>
    <t>buty</t>
  </si>
  <si>
    <t>sanki</t>
  </si>
  <si>
    <t>BUDŻET DOMOWY</t>
  </si>
  <si>
    <t>Przychody</t>
  </si>
  <si>
    <t>kwota</t>
  </si>
  <si>
    <t>Wydatki</t>
  </si>
  <si>
    <t>pensja żony</t>
  </si>
  <si>
    <t>mieszkanie</t>
  </si>
  <si>
    <t>pensja męża</t>
  </si>
  <si>
    <t>energia</t>
  </si>
  <si>
    <t>telefon</t>
  </si>
  <si>
    <t>prezenty</t>
  </si>
  <si>
    <t>rtv</t>
  </si>
  <si>
    <t>artykuły spożywcze</t>
  </si>
  <si>
    <t>ubrania</t>
  </si>
  <si>
    <t>kosmetyki</t>
  </si>
  <si>
    <t>sprzęt gosp. dom.</t>
  </si>
  <si>
    <t>inne</t>
  </si>
  <si>
    <t>nazwisko</t>
  </si>
  <si>
    <t>dolary</t>
  </si>
  <si>
    <t>euro</t>
  </si>
  <si>
    <t>złotówki</t>
  </si>
  <si>
    <t>kurs dolara</t>
  </si>
  <si>
    <t>kurs euro</t>
  </si>
  <si>
    <t>Święta</t>
  </si>
  <si>
    <t>dziś</t>
  </si>
  <si>
    <r>
      <t>6 stycznia</t>
    </r>
    <r>
      <rPr>
        <sz val="10"/>
        <color rgb="FF222222"/>
        <rFont val="Arial"/>
        <family val="2"/>
        <charset val="238"/>
      </rPr>
      <t> - Święto Trzech Króli (piątek)</t>
    </r>
  </si>
  <si>
    <t>koniec roku</t>
  </si>
  <si>
    <r>
      <t>1 maja</t>
    </r>
    <r>
      <rPr>
        <sz val="10"/>
        <color rgb="FF222222"/>
        <rFont val="Arial"/>
        <family val="2"/>
        <charset val="238"/>
      </rPr>
      <t> - Święto Pracy (poniedziałek)</t>
    </r>
  </si>
  <si>
    <r>
      <t>3 maja</t>
    </r>
    <r>
      <rPr>
        <sz val="10"/>
        <color rgb="FF222222"/>
        <rFont val="Arial"/>
        <family val="2"/>
        <charset val="238"/>
      </rPr>
      <t> - Święto Konstytucji 3 Maja (środa)</t>
    </r>
  </si>
  <si>
    <r>
      <t>15 sierpnia </t>
    </r>
    <r>
      <rPr>
        <sz val="10"/>
        <color rgb="FF222222"/>
        <rFont val="Arial"/>
        <family val="2"/>
        <charset val="238"/>
      </rPr>
      <t>- Wniebowzięcie NMP(poniedziałek)</t>
    </r>
  </si>
  <si>
    <r>
      <t>1 listopada </t>
    </r>
    <r>
      <rPr>
        <sz val="10"/>
        <color rgb="FF222222"/>
        <rFont val="Arial"/>
        <family val="2"/>
        <charset val="238"/>
      </rPr>
      <t>- Dzień Wszystkich Świętych (środa)</t>
    </r>
  </si>
  <si>
    <r>
      <t>11 listopada </t>
    </r>
    <r>
      <rPr>
        <sz val="10"/>
        <color rgb="FF222222"/>
        <rFont val="Arial"/>
        <family val="2"/>
        <charset val="238"/>
      </rPr>
      <t>-  Święto Niepodległości (sobota)</t>
    </r>
  </si>
  <si>
    <r>
      <t>25 grudnia </t>
    </r>
    <r>
      <rPr>
        <sz val="10"/>
        <color rgb="FF222222"/>
        <rFont val="Arial"/>
        <family val="2"/>
        <charset val="238"/>
      </rPr>
      <t>- Boże Narodzenie (I dzień) (poniedziałek)</t>
    </r>
  </si>
  <si>
    <r>
      <t>26 grudnia -</t>
    </r>
    <r>
      <rPr>
        <sz val="10"/>
        <color rgb="FF222222"/>
        <rFont val="Arial"/>
        <family val="2"/>
        <charset val="238"/>
      </rPr>
      <t> Boże Narodzenie (II dzień) (wtorek)</t>
    </r>
  </si>
  <si>
    <t xml:space="preserve">Przygotuj formuły w kolumnach E, F, G.
Jeżeli pracownik przepracował w miesiącu więcej niż 170 godzin to stawka za godzinę wynosi 25,00 zł w przeciwnym razie 22,00 zł.
</t>
  </si>
  <si>
    <t>Użytkownik po kliknięciu komórki np.. C7 będzie mógł wybrać z listy rozijanej jedną</t>
  </si>
  <si>
    <t>z wartości procentowych (tych z obszaru N1:N10)</t>
  </si>
  <si>
    <r>
      <rPr>
        <b/>
        <sz val="11"/>
        <color rgb="FF92D050"/>
        <rFont val="Arial CE"/>
        <charset val="238"/>
      </rPr>
      <t>przychody -</t>
    </r>
    <r>
      <rPr>
        <b/>
        <sz val="11"/>
        <color rgb="FFFF0000"/>
        <rFont val="Arial CE"/>
        <charset val="238"/>
      </rPr>
      <t xml:space="preserve"> </t>
    </r>
    <r>
      <rPr>
        <sz val="11"/>
        <color rgb="FFFF0000"/>
        <rFont val="Arial CE"/>
        <charset val="238"/>
      </rPr>
      <t>wydatki</t>
    </r>
  </si>
  <si>
    <r>
      <t>21 kwietnia</t>
    </r>
    <r>
      <rPr>
        <sz val="10"/>
        <color rgb="FF222222"/>
        <rFont val="Arial"/>
        <family val="2"/>
        <charset val="238"/>
      </rPr>
      <t> - pierwszy dzień Wielkiej Nocy (niedziela)</t>
    </r>
  </si>
  <si>
    <r>
      <t>22 kwietnia</t>
    </r>
    <r>
      <rPr>
        <sz val="10"/>
        <color rgb="FF222222"/>
        <rFont val="Arial"/>
        <family val="2"/>
        <charset val="238"/>
      </rPr>
      <t> - drugi dzień Wielkiej Nocy (poniedziałek)</t>
    </r>
  </si>
  <si>
    <r>
      <t>9 czerwca </t>
    </r>
    <r>
      <rPr>
        <sz val="10"/>
        <color rgb="FF222222"/>
        <rFont val="Arial"/>
        <family val="2"/>
        <charset val="238"/>
      </rPr>
      <t>- Zesłanie Ducha Świętego (Zielone Świątki) (niedziela)</t>
    </r>
  </si>
  <si>
    <r>
      <t>20 czerwca</t>
    </r>
    <r>
      <rPr>
        <sz val="10"/>
        <color rgb="FF222222"/>
        <rFont val="Arial"/>
        <family val="2"/>
        <charset val="238"/>
      </rPr>
      <t> - Boże Ciało (czwartek)</t>
    </r>
  </si>
  <si>
    <r>
      <t>1 stycznia</t>
    </r>
    <r>
      <rPr>
        <sz val="10"/>
        <color rgb="FF222222"/>
        <rFont val="Arial"/>
        <family val="2"/>
        <charset val="238"/>
      </rPr>
      <t> - Nowy Rok (niedziela)</t>
    </r>
  </si>
  <si>
    <t>dni roboczych do końca roku</t>
  </si>
  <si>
    <t>arkadiusz</t>
  </si>
  <si>
    <t>bąk</t>
  </si>
  <si>
    <t>broj</t>
  </si>
  <si>
    <t>piotr</t>
  </si>
  <si>
    <t>ruta</t>
  </si>
  <si>
    <t>witold</t>
  </si>
  <si>
    <t>ciesielska</t>
  </si>
  <si>
    <t>lidia</t>
  </si>
  <si>
    <t>wiktoria</t>
  </si>
  <si>
    <t>dąbrowski</t>
  </si>
  <si>
    <t>dworniak</t>
  </si>
  <si>
    <t>dziewięcka</t>
  </si>
  <si>
    <t>dziwisz</t>
  </si>
  <si>
    <t>dariusz</t>
  </si>
  <si>
    <t>gałka</t>
  </si>
  <si>
    <t>celina</t>
  </si>
  <si>
    <t>gawron</t>
  </si>
  <si>
    <t>zbigniew</t>
  </si>
  <si>
    <t>hebarla</t>
  </si>
  <si>
    <t>jan</t>
  </si>
  <si>
    <t>jaskuła</t>
  </si>
  <si>
    <t>jastrzębska</t>
  </si>
  <si>
    <t>małgorzata</t>
  </si>
  <si>
    <t>kakol</t>
  </si>
  <si>
    <t>teresa</t>
  </si>
  <si>
    <t>kierpeć</t>
  </si>
  <si>
    <t>kostka</t>
  </si>
  <si>
    <t>eugeniusz</t>
  </si>
  <si>
    <t>kowalski</t>
  </si>
  <si>
    <t>krzemiński</t>
  </si>
  <si>
    <t>kucia</t>
  </si>
  <si>
    <t>ludmiła</t>
  </si>
  <si>
    <t>kućma</t>
  </si>
  <si>
    <t>kwaśna</t>
  </si>
  <si>
    <t>kwiatkowska</t>
  </si>
  <si>
    <t>lech</t>
  </si>
  <si>
    <t>antoni</t>
  </si>
  <si>
    <t>leśnik</t>
  </si>
  <si>
    <t>cezary</t>
  </si>
  <si>
    <t>lisiecki</t>
  </si>
  <si>
    <t>damian</t>
  </si>
  <si>
    <t>lubicz</t>
  </si>
  <si>
    <t>lucyna</t>
  </si>
  <si>
    <t>maśluch</t>
  </si>
  <si>
    <t>michalski</t>
  </si>
  <si>
    <t>maciej</t>
  </si>
  <si>
    <t>pluta</t>
  </si>
  <si>
    <t>płuska</t>
  </si>
  <si>
    <t>czesława</t>
  </si>
  <si>
    <t>rzepka</t>
  </si>
  <si>
    <t>stanisław</t>
  </si>
  <si>
    <t>adam</t>
  </si>
  <si>
    <t>smalec</t>
  </si>
  <si>
    <t>konrad</t>
  </si>
  <si>
    <t>sroka</t>
  </si>
  <si>
    <t>tkocz</t>
  </si>
  <si>
    <t>wesołowski</t>
  </si>
  <si>
    <t>wesoły</t>
  </si>
  <si>
    <t>krzysztof</t>
  </si>
  <si>
    <t>wowra</t>
  </si>
  <si>
    <t>Popraw nazwiska i imiona, aby rozpoczynały się z dużej litery.</t>
  </si>
  <si>
    <t>Cena jednostkowa</t>
  </si>
  <si>
    <t>wartość produktu bez obliżki</t>
  </si>
  <si>
    <t>wartość produktu po obniżce</t>
  </si>
  <si>
    <t>Placa podst. /stawka godzinowa * liczba godzin/</t>
  </si>
  <si>
    <t>Jeżeli pracownik przepracował więcej niż 180 godzin w miesiącu to otrzymuje 15% premii (płacy podstawowej)
w przeciwnym razie otrzymuje 10%.</t>
  </si>
  <si>
    <t>Podstawa</t>
  </si>
  <si>
    <t>Podatek</t>
  </si>
  <si>
    <t>Premia(%)</t>
  </si>
  <si>
    <t>Dodatki</t>
  </si>
  <si>
    <t>Spłaty</t>
  </si>
  <si>
    <t>Brutto</t>
  </si>
  <si>
    <t>Netto</t>
  </si>
  <si>
    <t>Kasia</t>
  </si>
  <si>
    <t>Kopeć</t>
  </si>
  <si>
    <t>Małgosia</t>
  </si>
  <si>
    <t>Trzaska</t>
  </si>
  <si>
    <t>Perońska</t>
  </si>
  <si>
    <t>Monika</t>
  </si>
  <si>
    <t>Łabuńko</t>
  </si>
  <si>
    <t>Aszychmin</t>
  </si>
  <si>
    <t>Renata</t>
  </si>
  <si>
    <t>Bardecka</t>
  </si>
  <si>
    <t>Krzystowska</t>
  </si>
  <si>
    <t>Zawada</t>
  </si>
  <si>
    <t>Rafał</t>
  </si>
  <si>
    <t>Misztal</t>
  </si>
  <si>
    <t>SUMA</t>
  </si>
  <si>
    <t>Stopa podatkowa</t>
  </si>
  <si>
    <t>Opłata ubezp.</t>
  </si>
  <si>
    <t>podatek</t>
  </si>
  <si>
    <t>podstawa * stopa podatkowa</t>
  </si>
  <si>
    <t>premia</t>
  </si>
  <si>
    <t>podstawa * premia%</t>
  </si>
  <si>
    <t>brutto</t>
  </si>
  <si>
    <t>podstawa + podatek + premia + dodatki</t>
  </si>
  <si>
    <t>netto</t>
  </si>
  <si>
    <t>brutto - spłaty - podatek - opłata ubezpieczeniowa</t>
  </si>
  <si>
    <t>Usuń z arkusza wszystkie komentarze.</t>
  </si>
  <si>
    <t>Posortuj listę wg kryterium: Wydział/Pencja.</t>
  </si>
  <si>
    <t>Wyfiltruj z listy osoby, które mają pensje poniżej 4000 zł lub powyżej 8000 zł
i które mają nazwiska dłuższe niż 8 liter.</t>
  </si>
  <si>
    <t>Zamień układ tabeli dokonując transpozycji /zamiany wierszy na kolumny/.</t>
  </si>
  <si>
    <t>Zaznacz - stosując format warunkowy - największą pensję na zielono, a najmniejszą na niebiesko.</t>
  </si>
  <si>
    <t xml:space="preserve">Zastosuj w obszarze C3:C18 kryterium poprawności danych dla %premii zgodnie z listą w obszarze N1:N10 </t>
  </si>
  <si>
    <t>Uwzględnij Święta wpisane w komórkach H7:H19.</t>
  </si>
  <si>
    <t>Wstaw znak podziału strony pod osobą Dworniak Paweł</t>
  </si>
  <si>
    <t>dane</t>
  </si>
  <si>
    <t>zaokraglenia</t>
  </si>
  <si>
    <t>Zaokrąglij za pomocą funkcji dane w komórkach D5:D15 w górę do jednego miejsca po przecinku</t>
  </si>
  <si>
    <t>Najwyżej kolor żółty, potem zielony, a na końcu bez koloru.</t>
  </si>
  <si>
    <t>Posortuj wg kolorów listę danych.</t>
  </si>
  <si>
    <t>liczby dziesiętne</t>
  </si>
  <si>
    <t>liczby ułamkowe</t>
  </si>
  <si>
    <r>
      <t>Zastosuj w obszarze E5:E19 format ułamkowy z typem</t>
    </r>
    <r>
      <rPr>
        <b/>
        <i/>
        <sz val="11"/>
        <color rgb="FFFF0000"/>
        <rFont val="Cambria"/>
        <family val="1"/>
        <charset val="238"/>
        <scheme val="major"/>
      </rPr>
      <t>"jako dziesiętne"</t>
    </r>
  </si>
  <si>
    <t>STYPENDIUM ZA NAUKĘ</t>
  </si>
  <si>
    <t>J. POLSKI</t>
  </si>
  <si>
    <t>HISTORIA</t>
  </si>
  <si>
    <t>CHEMIA</t>
  </si>
  <si>
    <t>FIZYKA</t>
  </si>
  <si>
    <t>MATEMATYKA</t>
  </si>
  <si>
    <t>INFORMATYKA</t>
  </si>
  <si>
    <t>Średnia ocen</t>
  </si>
  <si>
    <t>Stypendium</t>
  </si>
  <si>
    <t>Średnia z przedmiotu</t>
  </si>
  <si>
    <t>suma</t>
  </si>
  <si>
    <t>Paciej</t>
  </si>
  <si>
    <t>Szmit</t>
  </si>
  <si>
    <t>Drukarski</t>
  </si>
  <si>
    <t>Mateo</t>
  </si>
  <si>
    <t>Znajdź w arkuszu komórkę z formatem warunkowy i skopiuj ten format do obszaru B8:G13</t>
  </si>
  <si>
    <t>Nazwisko i imię</t>
  </si>
  <si>
    <t>Imie, nazwisko, pensja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</si>
  <si>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</si>
  <si>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</si>
  <si>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</si>
  <si>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</si>
  <si>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</si>
  <si>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</si>
  <si>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</si>
  <si>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</si>
  <si>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</si>
  <si>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</si>
  <si>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</si>
  <si>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</si>
  <si>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Posortuj miesiące alfabetycznie.</t>
  </si>
  <si>
    <t>Oblicz za pomocą funkcji ile jest pensji w przedziale &lt;4000, 6000&gt;</t>
  </si>
  <si>
    <t>Za pomocą narzędzia Szukaj wyniku oblicz, o której godzinie musiałby zostać zwrócony sprzęt (komórka B6), aby suma opłat wyniosła dokładnie 120,00 zł</t>
  </si>
  <si>
    <t>Nazwij komórkę z sumą przychodów przychody, a komórkę z sumą wydatków -  wydatki.</t>
  </si>
  <si>
    <t>W komórce J10 zastosuj nazwy w formule obliczającej stan bieżący</t>
  </si>
  <si>
    <r>
      <t xml:space="preserve">Stosując polecenie </t>
    </r>
    <r>
      <rPr>
        <b/>
        <i/>
        <sz val="11"/>
        <color rgb="FFFF0000"/>
        <rFont val="Cambria"/>
        <family val="1"/>
        <charset val="238"/>
        <scheme val="major"/>
      </rPr>
      <t>Wypełnianie błyskawicznie</t>
    </r>
    <r>
      <rPr>
        <b/>
        <sz val="11"/>
        <color rgb="FFFF0000"/>
        <rFont val="Cambria"/>
        <family val="1"/>
        <charset val="238"/>
        <scheme val="major"/>
      </rPr>
      <t xml:space="preserve"> pobierz nazwiska z kolumny A do kolumny B.</t>
    </r>
  </si>
  <si>
    <t>Wykonaj obliczenia w tabeli. /Skorzystaj z funkcji: ŚREDNIA.JEŻELI./</t>
  </si>
  <si>
    <t>Przelicz pieniądze z walut obcych na złotówki po podanych kursach.</t>
  </si>
  <si>
    <t>Oblicz w komórce N10  ile dni roboczych pozostało od dziś do końca roku.</t>
  </si>
  <si>
    <t>Połącz nazwisko i imię danej osoby w jednej komórce w kolumnie D.</t>
  </si>
  <si>
    <t>Pensji w przedziale od 4000 zł do 6000 zł jest:</t>
  </si>
  <si>
    <t>Rozwiązuj zadania w poszczególnych arkuszach przez maksymalnie 45 minut.</t>
  </si>
  <si>
    <t>Wszystkie zadania są na poziomie wiedzy średniozaawansowanej.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</si>
</sst>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&quot;zł&quot;_-;\-* #,##0\ &quot;zł&quot;_-;_-* &quot;-&quot;??\ &quot;zł&quot;_-;_-@_-"/>
    <numFmt numFmtId="166" formatCode="&quot;$&quot;#,##0_);[Red]\(&quot;$&quot;#,##0\)"/>
    <numFmt numFmtId="167" formatCode="#,##0.00&quot; &quot;[$zł-415];[Red]&quot;-&quot;#,##0.00&quot; &quot;[$zł-415]"/>
    <numFmt numFmtId="168" formatCode="#,##0.00\ [$zł-415];[Red]\-#,##0.00\ [$zł-415]"/>
    <numFmt numFmtId="169" formatCode="#,##0.00\ &quot;zł&quot;"/>
    <numFmt numFmtId="170" formatCode="0.0%"/>
    <numFmt numFmtId="171" formatCode="h:mm"/>
    <numFmt numFmtId="172" formatCode="0.000"/>
    <numFmt numFmtId="173" formatCode="_ * #,##0.00_ \ [$$-C0C]_ ;_ * \-#,##0.00\ \ [$$-C0C]_ ;_ * &quot;-&quot;??_ \ [$$-C0C]_ ;_ @_ "/>
    <numFmt numFmtId="174" formatCode="_-* #,##0.00\ [$€-1]_-;\-* #,##0.00\ [$€-1]_-;_-* &quot;-&quot;??\ [$€-1]_-;_-@_-"/>
    <numFmt numFmtId="175" formatCode="0.000000"/>
  </numFmts>
  <fonts count="42">
    <font>
      <sz val="11"/>
      <color theme="1"/>
      <name val="Cambria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1"/>
      <charset val="238"/>
    </font>
    <font>
      <b/>
      <i/>
      <sz val="16"/>
      <color theme="1"/>
      <name val="Arial1"/>
      <charset val="238"/>
    </font>
    <font>
      <sz val="12"/>
      <name val="Arial"/>
      <family val="2"/>
      <charset val="238"/>
    </font>
    <font>
      <sz val="11"/>
      <color theme="1"/>
      <name val="Arial1"/>
      <charset val="238"/>
    </font>
    <font>
      <sz val="12"/>
      <name val="Arial CE"/>
      <charset val="238"/>
    </font>
    <font>
      <b/>
      <i/>
      <u/>
      <sz val="11"/>
      <color theme="1"/>
      <name val="Arial1"/>
      <charset val="238"/>
    </font>
    <font>
      <sz val="12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charset val="238"/>
    </font>
    <font>
      <b/>
      <sz val="11"/>
      <color rgb="FF92D050"/>
      <name val="Arial CE"/>
      <charset val="238"/>
    </font>
    <font>
      <sz val="11"/>
      <color rgb="FFFF000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i/>
      <sz val="11"/>
      <color theme="1"/>
      <name val="Cambria"/>
      <family val="1"/>
      <charset val="238"/>
      <scheme val="major"/>
    </font>
    <font>
      <b/>
      <sz val="11"/>
      <color rgb="FFFF0000"/>
      <name val="Arial CE"/>
      <charset val="238"/>
    </font>
    <font>
      <b/>
      <sz val="10"/>
      <color rgb="FFFFFF00"/>
      <name val="Arial CE"/>
      <family val="2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sz val="9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1"/>
      <name val="Verdana"/>
      <family val="2"/>
      <charset val="238"/>
    </font>
    <font>
      <b/>
      <sz val="16"/>
      <color rgb="FF00B050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6" fillId="0" borderId="0"/>
    <xf numFmtId="0" fontId="8" fillId="0" borderId="0"/>
    <xf numFmtId="0" fontId="13" fillId="0" borderId="0"/>
    <xf numFmtId="0" fontId="9" fillId="0" borderId="0"/>
    <xf numFmtId="0" fontId="2" fillId="0" borderId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167" fontId="15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0" fillId="0" borderId="0"/>
  </cellStyleXfs>
  <cellXfs count="156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0" fillId="0" borderId="0" xfId="0" applyFont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0" xfId="0" applyNumberFormat="1"/>
    <xf numFmtId="42" fontId="0" fillId="0" borderId="0" xfId="0" applyNumberFormat="1"/>
    <xf numFmtId="0" fontId="4" fillId="0" borderId="1" xfId="0" applyFont="1" applyBorder="1"/>
    <xf numFmtId="0" fontId="5" fillId="0" borderId="0" xfId="2"/>
    <xf numFmtId="0" fontId="16" fillId="0" borderId="0" xfId="39" applyFont="1"/>
    <xf numFmtId="0" fontId="4" fillId="0" borderId="1" xfId="0" applyFont="1" applyBorder="1" applyAlignment="1">
      <alignment horizontal="center" vertical="center"/>
    </xf>
    <xf numFmtId="0" fontId="5" fillId="0" borderId="0" xfId="2" applyFont="1"/>
    <xf numFmtId="0" fontId="5" fillId="0" borderId="1" xfId="2" applyFont="1" applyBorder="1"/>
    <xf numFmtId="10" fontId="5" fillId="3" borderId="1" xfId="2" applyNumberFormat="1" applyFont="1" applyFill="1" applyBorder="1"/>
    <xf numFmtId="0" fontId="5" fillId="0" borderId="1" xfId="2" applyFont="1" applyBorder="1" applyAlignment="1">
      <alignment horizontal="center" vertical="center"/>
    </xf>
    <xf numFmtId="44" fontId="5" fillId="0" borderId="1" xfId="1" applyFont="1" applyBorder="1"/>
    <xf numFmtId="44" fontId="5" fillId="2" borderId="1" xfId="2" applyNumberFormat="1" applyFont="1" applyFill="1" applyBorder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17" fillId="6" borderId="5" xfId="2" applyFont="1" applyFill="1" applyBorder="1" applyAlignment="1">
      <alignment horizontal="center"/>
    </xf>
    <xf numFmtId="1" fontId="18" fillId="0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7" fillId="6" borderId="7" xfId="2" applyFont="1" applyFill="1" applyBorder="1" applyAlignment="1">
      <alignment horizontal="center"/>
    </xf>
    <xf numFmtId="1" fontId="18" fillId="0" borderId="8" xfId="2" applyNumberFormat="1" applyFont="1" applyFill="1" applyBorder="1" applyAlignment="1">
      <alignment horizontal="center"/>
    </xf>
    <xf numFmtId="0" fontId="17" fillId="0" borderId="0" xfId="2" applyFont="1"/>
    <xf numFmtId="0" fontId="0" fillId="0" borderId="8" xfId="0" applyBorder="1"/>
    <xf numFmtId="0" fontId="17" fillId="5" borderId="3" xfId="2" applyFont="1" applyFill="1" applyBorder="1" applyAlignment="1">
      <alignment horizontal="center" vertical="center" wrapText="1"/>
    </xf>
    <xf numFmtId="0" fontId="17" fillId="5" borderId="3" xfId="2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/>
    </xf>
    <xf numFmtId="0" fontId="20" fillId="0" borderId="1" xfId="13" applyFont="1" applyBorder="1" applyAlignment="1">
      <alignment horizontal="left" vertical="center"/>
    </xf>
    <xf numFmtId="0" fontId="8" fillId="0" borderId="1" xfId="13" applyFont="1" applyBorder="1" applyAlignment="1">
      <alignment horizontal="left" vertical="center"/>
    </xf>
    <xf numFmtId="168" fontId="8" fillId="0" borderId="1" xfId="13" applyNumberFormat="1" applyFont="1" applyBorder="1" applyAlignment="1">
      <alignment horizontal="left" vertical="center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169" fontId="0" fillId="2" borderId="1" xfId="1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0" fontId="4" fillId="0" borderId="11" xfId="0" applyFont="1" applyFill="1" applyBorder="1" applyAlignment="1">
      <alignment vertical="top"/>
    </xf>
    <xf numFmtId="0" fontId="4" fillId="0" borderId="11" xfId="0" applyFont="1" applyBorder="1" applyAlignment="1">
      <alignment vertical="top"/>
    </xf>
    <xf numFmtId="44" fontId="18" fillId="0" borderId="1" xfId="1" applyFont="1" applyFill="1" applyBorder="1" applyAlignment="1"/>
    <xf numFmtId="44" fontId="18" fillId="0" borderId="1" xfId="1" applyFont="1" applyFill="1" applyBorder="1" applyAlignment="1">
      <alignment horizontal="center"/>
    </xf>
    <xf numFmtId="44" fontId="18" fillId="0" borderId="6" xfId="2" applyNumberFormat="1" applyFont="1" applyBorder="1"/>
    <xf numFmtId="44" fontId="18" fillId="0" borderId="8" xfId="1" applyFont="1" applyFill="1" applyBorder="1" applyAlignment="1">
      <alignment horizontal="center"/>
    </xf>
    <xf numFmtId="44" fontId="18" fillId="0" borderId="8" xfId="1" applyFont="1" applyFill="1" applyBorder="1" applyAlignment="1"/>
    <xf numFmtId="44" fontId="18" fillId="0" borderId="9" xfId="2" applyNumberFormat="1" applyFont="1" applyBorder="1"/>
    <xf numFmtId="0" fontId="4" fillId="0" borderId="1" xfId="0" applyFont="1" applyBorder="1" applyAlignment="1">
      <alignment horizontal="center" vertical="center" wrapText="1"/>
    </xf>
    <xf numFmtId="170" fontId="0" fillId="0" borderId="1" xfId="0" applyNumberFormat="1" applyBorder="1"/>
    <xf numFmtId="170" fontId="0" fillId="0" borderId="1" xfId="43" applyNumberFormat="1" applyFont="1" applyBorder="1"/>
    <xf numFmtId="0" fontId="6" fillId="0" borderId="0" xfId="2" applyFont="1" applyFill="1" applyBorder="1" applyAlignment="1">
      <alignment horizontal="center" vertical="center" wrapText="1"/>
    </xf>
    <xf numFmtId="171" fontId="5" fillId="0" borderId="1" xfId="2" applyNumberFormat="1" applyBorder="1"/>
    <xf numFmtId="0" fontId="5" fillId="0" borderId="1" xfId="2" applyBorder="1"/>
    <xf numFmtId="44" fontId="0" fillId="0" borderId="1" xfId="3" applyFont="1" applyBorder="1"/>
    <xf numFmtId="171" fontId="6" fillId="0" borderId="1" xfId="2" applyNumberFormat="1" applyFont="1" applyBorder="1"/>
    <xf numFmtId="172" fontId="5" fillId="0" borderId="1" xfId="2" applyNumberFormat="1" applyBorder="1"/>
    <xf numFmtId="44" fontId="5" fillId="0" borderId="1" xfId="1" applyFont="1" applyBorder="1" applyAlignment="1">
      <alignment horizontal="center" vertical="center"/>
    </xf>
    <xf numFmtId="171" fontId="5" fillId="7" borderId="1" xfId="2" applyNumberFormat="1" applyFill="1" applyBorder="1"/>
    <xf numFmtId="171" fontId="5" fillId="0" borderId="0" xfId="2" applyNumberFormat="1" applyBorder="1"/>
    <xf numFmtId="0" fontId="5" fillId="0" borderId="0" xfId="2" applyBorder="1"/>
    <xf numFmtId="44" fontId="0" fillId="0" borderId="0" xfId="3" applyFont="1" applyBorder="1"/>
    <xf numFmtId="171" fontId="6" fillId="0" borderId="0" xfId="2" applyNumberFormat="1" applyFont="1" applyBorder="1"/>
    <xf numFmtId="172" fontId="5" fillId="0" borderId="0" xfId="2" applyNumberFormat="1" applyBorder="1"/>
    <xf numFmtId="44" fontId="21" fillId="2" borderId="0" xfId="1" applyFont="1" applyFill="1" applyBorder="1" applyAlignment="1">
      <alignment horizontal="center" vertical="center"/>
    </xf>
    <xf numFmtId="169" fontId="5" fillId="0" borderId="0" xfId="2" applyNumberFormat="1" applyBorder="1"/>
    <xf numFmtId="171" fontId="5" fillId="0" borderId="0" xfId="2" applyNumberFormat="1"/>
    <xf numFmtId="44" fontId="0" fillId="0" borderId="0" xfId="3" applyFont="1"/>
    <xf numFmtId="0" fontId="5" fillId="0" borderId="0" xfId="2" applyAlignment="1">
      <alignment horizontal="center"/>
    </xf>
    <xf numFmtId="44" fontId="0" fillId="0" borderId="21" xfId="3" applyFont="1" applyBorder="1"/>
    <xf numFmtId="0" fontId="5" fillId="0" borderId="21" xfId="2" applyBorder="1"/>
    <xf numFmtId="44" fontId="21" fillId="2" borderId="1" xfId="1" applyFont="1" applyFill="1" applyBorder="1"/>
    <xf numFmtId="0" fontId="5" fillId="0" borderId="22" xfId="2" applyBorder="1"/>
    <xf numFmtId="0" fontId="5" fillId="0" borderId="23" xfId="2" applyBorder="1" applyAlignment="1">
      <alignment horizontal="center" vertical="center"/>
    </xf>
    <xf numFmtId="44" fontId="0" fillId="2" borderId="21" xfId="3" applyFont="1" applyFill="1" applyBorder="1"/>
    <xf numFmtId="0" fontId="5" fillId="0" borderId="24" xfId="2" applyBorder="1" applyAlignment="1">
      <alignment horizontal="center" vertical="center"/>
    </xf>
    <xf numFmtId="44" fontId="5" fillId="0" borderId="0" xfId="2" applyNumberFormat="1"/>
    <xf numFmtId="0" fontId="1" fillId="0" borderId="0" xfId="41"/>
    <xf numFmtId="0" fontId="12" fillId="0" borderId="0" xfId="39" applyFont="1"/>
    <xf numFmtId="8" fontId="1" fillId="0" borderId="0" xfId="41" applyNumberFormat="1"/>
    <xf numFmtId="0" fontId="27" fillId="0" borderId="1" xfId="4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3" fontId="1" fillId="0" borderId="1" xfId="41" applyNumberFormat="1" applyBorder="1" applyAlignment="1">
      <alignment horizontal="center" vertical="center"/>
    </xf>
    <xf numFmtId="174" fontId="1" fillId="0" borderId="1" xfId="41" applyNumberFormat="1" applyBorder="1" applyAlignment="1">
      <alignment horizontal="center" vertical="center"/>
    </xf>
    <xf numFmtId="0" fontId="1" fillId="9" borderId="1" xfId="41" applyNumberFormat="1" applyFill="1" applyBorder="1" applyAlignment="1">
      <alignment horizontal="center" vertical="center"/>
    </xf>
    <xf numFmtId="0" fontId="1" fillId="0" borderId="1" xfId="41" applyBorder="1"/>
    <xf numFmtId="44" fontId="1" fillId="9" borderId="1" xfId="42" applyFont="1" applyFill="1" applyBorder="1"/>
    <xf numFmtId="14" fontId="0" fillId="0" borderId="0" xfId="0" applyNumberFormat="1"/>
    <xf numFmtId="0" fontId="4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7" borderId="1" xfId="0" applyNumberFormat="1" applyFill="1" applyBorder="1"/>
    <xf numFmtId="0" fontId="4" fillId="2" borderId="1" xfId="0" applyFont="1" applyFill="1" applyBorder="1"/>
    <xf numFmtId="0" fontId="29" fillId="0" borderId="0" xfId="0" applyFont="1"/>
    <xf numFmtId="0" fontId="23" fillId="7" borderId="17" xfId="2" applyFont="1" applyFill="1" applyBorder="1"/>
    <xf numFmtId="0" fontId="23" fillId="7" borderId="18" xfId="2" applyFont="1" applyFill="1" applyBorder="1"/>
    <xf numFmtId="0" fontId="31" fillId="10" borderId="19" xfId="2" applyFont="1" applyFill="1" applyBorder="1"/>
    <xf numFmtId="0" fontId="31" fillId="10" borderId="20" xfId="2" applyFont="1" applyFill="1" applyBorder="1"/>
    <xf numFmtId="0" fontId="33" fillId="0" borderId="0" xfId="0" applyFont="1"/>
    <xf numFmtId="0" fontId="5" fillId="0" borderId="1" xfId="2" applyFont="1" applyBorder="1" applyAlignment="1">
      <alignment horizontal="center" vertical="center" wrapText="1"/>
    </xf>
    <xf numFmtId="0" fontId="9" fillId="0" borderId="0" xfId="21"/>
    <xf numFmtId="0" fontId="34" fillId="11" borderId="25" xfId="21" applyFont="1" applyFill="1" applyBorder="1" applyAlignment="1">
      <alignment horizontal="left"/>
    </xf>
    <xf numFmtId="0" fontId="9" fillId="0" borderId="0" xfId="21" applyFill="1" applyBorder="1" applyAlignment="1"/>
    <xf numFmtId="44" fontId="0" fillId="0" borderId="0" xfId="44" applyFont="1" applyFill="1" applyBorder="1" applyAlignment="1"/>
    <xf numFmtId="9" fontId="0" fillId="0" borderId="0" xfId="27" applyFont="1" applyFill="1" applyBorder="1" applyAlignment="1"/>
    <xf numFmtId="0" fontId="9" fillId="0" borderId="0" xfId="21" applyAlignment="1">
      <alignment horizontal="center"/>
    </xf>
    <xf numFmtId="0" fontId="9" fillId="0" borderId="10" xfId="21" applyFill="1" applyBorder="1" applyAlignment="1"/>
    <xf numFmtId="44" fontId="0" fillId="0" borderId="10" xfId="44" applyFont="1" applyFill="1" applyBorder="1" applyAlignment="1"/>
    <xf numFmtId="9" fontId="0" fillId="0" borderId="10" xfId="27" applyFont="1" applyFill="1" applyBorder="1" applyAlignment="1"/>
    <xf numFmtId="0" fontId="20" fillId="0" borderId="26" xfId="21" applyFont="1" applyBorder="1" applyAlignment="1">
      <alignment horizontal="center"/>
    </xf>
    <xf numFmtId="0" fontId="35" fillId="2" borderId="24" xfId="21" applyFont="1" applyFill="1" applyBorder="1"/>
    <xf numFmtId="0" fontId="35" fillId="2" borderId="27" xfId="21" applyFont="1" applyFill="1" applyBorder="1"/>
    <xf numFmtId="9" fontId="5" fillId="0" borderId="28" xfId="27" applyFont="1" applyBorder="1"/>
    <xf numFmtId="0" fontId="8" fillId="0" borderId="0" xfId="21" applyFont="1"/>
    <xf numFmtId="44" fontId="5" fillId="0" borderId="29" xfId="44" applyBorder="1"/>
    <xf numFmtId="0" fontId="9" fillId="7" borderId="0" xfId="21" applyFill="1" applyAlignment="1">
      <alignment horizontal="center"/>
    </xf>
    <xf numFmtId="0" fontId="9" fillId="0" borderId="0" xfId="21" applyAlignment="1"/>
    <xf numFmtId="0" fontId="37" fillId="0" borderId="0" xfId="21" applyFont="1"/>
    <xf numFmtId="0" fontId="38" fillId="0" borderId="0" xfId="21" applyFont="1"/>
    <xf numFmtId="0" fontId="33" fillId="0" borderId="0" xfId="0" applyFont="1" applyAlignment="1">
      <alignment horizontal="center" vertical="center" wrapText="1"/>
    </xf>
    <xf numFmtId="0" fontId="32" fillId="0" borderId="0" xfId="0" applyFont="1"/>
    <xf numFmtId="0" fontId="39" fillId="0" borderId="0" xfId="2" applyFont="1"/>
    <xf numFmtId="0" fontId="33" fillId="0" borderId="0" xfId="0" applyFont="1" applyFill="1" applyBorder="1"/>
    <xf numFmtId="175" fontId="0" fillId="0" borderId="1" xfId="0" applyNumberFormat="1" applyBorder="1"/>
    <xf numFmtId="172" fontId="0" fillId="0" borderId="1" xfId="0" applyNumberFormat="1" applyBorder="1"/>
    <xf numFmtId="0" fontId="0" fillId="0" borderId="0" xfId="0" applyAlignment="1">
      <alignment horizontal="center"/>
    </xf>
    <xf numFmtId="165" fontId="0" fillId="2" borderId="1" xfId="1" applyNumberFormat="1" applyFont="1" applyFill="1" applyBorder="1"/>
    <xf numFmtId="165" fontId="0" fillId="7" borderId="1" xfId="1" applyNumberFormat="1" applyFont="1" applyFill="1" applyBorder="1"/>
    <xf numFmtId="0" fontId="5" fillId="0" borderId="0" xfId="0" applyFont="1"/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2" fontId="5" fillId="9" borderId="1" xfId="0" applyNumberFormat="1" applyFont="1" applyFill="1" applyBorder="1" applyAlignment="1" applyProtection="1">
      <alignment horizontal="center"/>
      <protection locked="0"/>
    </xf>
    <xf numFmtId="2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44" fontId="5" fillId="9" borderId="1" xfId="3" applyFont="1" applyFill="1" applyBorder="1" applyAlignment="1" applyProtection="1">
      <alignment horizontal="right"/>
      <protection locked="0"/>
    </xf>
    <xf numFmtId="44" fontId="5" fillId="9" borderId="1" xfId="3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NumberFormat="1" applyBorder="1"/>
    <xf numFmtId="0" fontId="0" fillId="0" borderId="0" xfId="0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171" fontId="39" fillId="0" borderId="0" xfId="2" applyNumberFormat="1" applyFont="1" applyBorder="1"/>
    <xf numFmtId="0" fontId="0" fillId="2" borderId="0" xfId="0" applyFill="1"/>
    <xf numFmtId="0" fontId="33" fillId="0" borderId="0" xfId="0" applyFont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2" fillId="8" borderId="14" xfId="2" applyFont="1" applyFill="1" applyBorder="1" applyAlignment="1">
      <alignment horizontal="center" vertical="center"/>
    </xf>
    <xf numFmtId="0" fontId="22" fillId="8" borderId="15" xfId="2" applyFont="1" applyFill="1" applyBorder="1" applyAlignment="1">
      <alignment horizontal="center" vertical="center"/>
    </xf>
    <xf numFmtId="0" fontId="22" fillId="8" borderId="16" xfId="2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41" fillId="0" borderId="0" xfId="0" applyFont="1"/>
  </cellXfs>
  <cellStyles count="46">
    <cellStyle name="Comma [0]" xfId="4" xr:uid="{00000000-0005-0000-0000-000000000000}"/>
    <cellStyle name="Currency [0]" xfId="5" xr:uid="{00000000-0005-0000-0000-000001000000}"/>
    <cellStyle name="Dziesiętny 2" xfId="6" xr:uid="{00000000-0005-0000-0000-000002000000}"/>
    <cellStyle name="Dziesiętny 3" xfId="7" xr:uid="{00000000-0005-0000-0000-000003000000}"/>
    <cellStyle name="Dziesiętny 4" xfId="8" xr:uid="{00000000-0005-0000-0000-000004000000}"/>
    <cellStyle name="Excel_CondFormat_1_1_1" xfId="9" xr:uid="{00000000-0005-0000-0000-000005000000}"/>
    <cellStyle name="Heading" xfId="10" xr:uid="{00000000-0005-0000-0000-000006000000}"/>
    <cellStyle name="Heading1" xfId="11" xr:uid="{00000000-0005-0000-0000-000007000000}"/>
    <cellStyle name="Normal_Sheet1" xfId="12" xr:uid="{00000000-0005-0000-0000-000008000000}"/>
    <cellStyle name="Normalny" xfId="0" builtinId="0"/>
    <cellStyle name="Normalny 2" xfId="2" xr:uid="{00000000-0005-0000-0000-00000A000000}"/>
    <cellStyle name="Normalny 2 2" xfId="13" xr:uid="{00000000-0005-0000-0000-00000B000000}"/>
    <cellStyle name="Normalny 2 2 2" xfId="14" xr:uid="{00000000-0005-0000-0000-00000C000000}"/>
    <cellStyle name="Normalny 2 3" xfId="15" xr:uid="{00000000-0005-0000-0000-00000D000000}"/>
    <cellStyle name="Normalny 2 3 2" xfId="16" xr:uid="{00000000-0005-0000-0000-00000E000000}"/>
    <cellStyle name="Normalny 3" xfId="17" xr:uid="{00000000-0005-0000-0000-00000F000000}"/>
    <cellStyle name="Normalny 3 2" xfId="18" xr:uid="{00000000-0005-0000-0000-000010000000}"/>
    <cellStyle name="Normalny 3 3" xfId="40" xr:uid="{00000000-0005-0000-0000-000011000000}"/>
    <cellStyle name="Normalny 4" xfId="19" xr:uid="{00000000-0005-0000-0000-000012000000}"/>
    <cellStyle name="Normalny 4 2" xfId="45" xr:uid="{E280B6FA-EC45-4552-AB88-A1AA24111D60}"/>
    <cellStyle name="Normalny 5" xfId="20" xr:uid="{00000000-0005-0000-0000-000013000000}"/>
    <cellStyle name="Normalny 6" xfId="21" xr:uid="{00000000-0005-0000-0000-000014000000}"/>
    <cellStyle name="Normalny 7" xfId="22" xr:uid="{00000000-0005-0000-0000-000015000000}"/>
    <cellStyle name="Normalny 8" xfId="41" xr:uid="{00000000-0005-0000-0000-000016000000}"/>
    <cellStyle name="Normalny_Ćwiczenia7_powtorzenie" xfId="39" xr:uid="{00000000-0005-0000-0000-000017000000}"/>
    <cellStyle name="Procentowy" xfId="43" builtinId="5"/>
    <cellStyle name="Procentowy 2" xfId="23" xr:uid="{00000000-0005-0000-0000-000018000000}"/>
    <cellStyle name="Procentowy 2 2" xfId="24" xr:uid="{00000000-0005-0000-0000-000019000000}"/>
    <cellStyle name="Procentowy 2 3" xfId="25" xr:uid="{00000000-0005-0000-0000-00001A000000}"/>
    <cellStyle name="Procentowy 3" xfId="26" xr:uid="{00000000-0005-0000-0000-00001B000000}"/>
    <cellStyle name="Procentowy 3 2" xfId="27" xr:uid="{00000000-0005-0000-0000-00001C000000}"/>
    <cellStyle name="Procentowy 4" xfId="28" xr:uid="{00000000-0005-0000-0000-00001D000000}"/>
    <cellStyle name="Result" xfId="29" xr:uid="{00000000-0005-0000-0000-00001E000000}"/>
    <cellStyle name="Result2" xfId="30" xr:uid="{00000000-0005-0000-0000-00001F000000}"/>
    <cellStyle name="Walutowy" xfId="1" builtinId="4"/>
    <cellStyle name="Walutowy 2" xfId="3" xr:uid="{00000000-0005-0000-0000-000021000000}"/>
    <cellStyle name="Walutowy 2 2" xfId="31" xr:uid="{00000000-0005-0000-0000-000022000000}"/>
    <cellStyle name="Walutowy 2 3" xfId="32" xr:uid="{00000000-0005-0000-0000-000023000000}"/>
    <cellStyle name="Walutowy 2 3 2" xfId="33" xr:uid="{00000000-0005-0000-0000-000024000000}"/>
    <cellStyle name="Walutowy 2 4" xfId="34" xr:uid="{00000000-0005-0000-0000-000025000000}"/>
    <cellStyle name="Walutowy 3" xfId="35" xr:uid="{00000000-0005-0000-0000-000026000000}"/>
    <cellStyle name="Walutowy 3 2" xfId="36" xr:uid="{00000000-0005-0000-0000-000027000000}"/>
    <cellStyle name="Walutowy 4" xfId="37" xr:uid="{00000000-0005-0000-0000-000028000000}"/>
    <cellStyle name="Walutowy 5" xfId="38" xr:uid="{00000000-0005-0000-0000-000029000000}"/>
    <cellStyle name="Walutowy 6" xfId="42" xr:uid="{00000000-0005-0000-0000-00002A000000}"/>
    <cellStyle name="Walutowy_bezwgledne" xfId="44" xr:uid="{DAF35278-4E83-49C0-AC58-3600B818367A}"/>
  </cellStyles>
  <dxfs count="2">
    <dxf>
      <fill>
        <patternFill>
          <bgColor indexed="10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2285</xdr:colOff>
      <xdr:row>2</xdr:row>
      <xdr:rowOff>238124</xdr:rowOff>
    </xdr:from>
    <xdr:to>
      <xdr:col>12</xdr:col>
      <xdr:colOff>285185</xdr:colOff>
      <xdr:row>15</xdr:row>
      <xdr:rowOff>142874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335" y="581024"/>
          <a:ext cx="3711900" cy="2219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186F-C055-47E5-B69E-A5179A2977CB}">
  <sheetPr>
    <tabColor rgb="FFFF0000"/>
  </sheetPr>
  <dimension ref="E9:E11"/>
  <sheetViews>
    <sheetView tabSelected="1" workbookViewId="0"/>
  </sheetViews>
  <sheetFormatPr defaultRowHeight="14.25"/>
  <sheetData>
    <row r="9" spans="5:5" ht="20.25">
      <c r="E9" s="155" t="s">
        <v>408</v>
      </c>
    </row>
    <row r="10" spans="5:5" ht="20.25">
      <c r="E10" s="155"/>
    </row>
    <row r="11" spans="5:5" ht="20.25">
      <c r="E11" s="155" t="s">
        <v>409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J61"/>
  <sheetViews>
    <sheetView workbookViewId="0">
      <selection activeCell="G2" sqref="G2"/>
    </sheetView>
  </sheetViews>
  <sheetFormatPr defaultRowHeight="14.25"/>
  <cols>
    <col min="3" max="3" width="26.875" bestFit="1" customWidth="1"/>
    <col min="9" max="9" width="11.375" customWidth="1"/>
    <col min="10" max="10" width="15" customWidth="1"/>
  </cols>
  <sheetData>
    <row r="1" spans="1:10">
      <c r="A1" s="11" t="s">
        <v>105</v>
      </c>
      <c r="B1" s="11" t="s">
        <v>110</v>
      </c>
      <c r="C1" s="11" t="s">
        <v>111</v>
      </c>
      <c r="D1" s="11" t="s">
        <v>106</v>
      </c>
      <c r="G1" s="97" t="s">
        <v>403</v>
      </c>
    </row>
    <row r="2" spans="1:10">
      <c r="A2" s="1" t="s">
        <v>47</v>
      </c>
      <c r="B2" s="1" t="s">
        <v>2</v>
      </c>
      <c r="C2" s="4" t="s">
        <v>108</v>
      </c>
      <c r="D2" s="2">
        <v>9856</v>
      </c>
    </row>
    <row r="3" spans="1:10">
      <c r="A3" s="1" t="s">
        <v>59</v>
      </c>
      <c r="B3" s="1" t="s">
        <v>13</v>
      </c>
      <c r="C3" s="4" t="s">
        <v>108</v>
      </c>
      <c r="D3" s="2">
        <v>9489</v>
      </c>
    </row>
    <row r="4" spans="1:10">
      <c r="A4" s="1" t="s">
        <v>61</v>
      </c>
      <c r="B4" s="1" t="s">
        <v>15</v>
      </c>
      <c r="C4" s="4" t="s">
        <v>108</v>
      </c>
      <c r="D4" s="2">
        <v>8971</v>
      </c>
    </row>
    <row r="5" spans="1:10">
      <c r="A5" s="1" t="s">
        <v>55</v>
      </c>
      <c r="B5" s="1" t="s">
        <v>10</v>
      </c>
      <c r="C5" s="4" t="s">
        <v>108</v>
      </c>
      <c r="D5" s="2">
        <v>8887</v>
      </c>
    </row>
    <row r="6" spans="1:10">
      <c r="A6" s="1" t="s">
        <v>62</v>
      </c>
      <c r="B6" s="1" t="s">
        <v>16</v>
      </c>
      <c r="C6" s="4" t="s">
        <v>108</v>
      </c>
      <c r="D6" s="2">
        <v>8509</v>
      </c>
      <c r="J6" s="39" t="s">
        <v>192</v>
      </c>
    </row>
    <row r="7" spans="1:10">
      <c r="A7" s="1" t="s">
        <v>63</v>
      </c>
      <c r="B7" s="1" t="s">
        <v>10</v>
      </c>
      <c r="C7" s="4" t="s">
        <v>108</v>
      </c>
      <c r="D7" s="2">
        <v>8390</v>
      </c>
      <c r="G7" s="40" t="s">
        <v>108</v>
      </c>
      <c r="H7" s="34"/>
      <c r="I7" s="35"/>
      <c r="J7" s="38"/>
    </row>
    <row r="8" spans="1:10">
      <c r="A8" s="1" t="s">
        <v>51</v>
      </c>
      <c r="B8" s="1" t="s">
        <v>6</v>
      </c>
      <c r="C8" s="4" t="s">
        <v>108</v>
      </c>
      <c r="D8" s="2">
        <v>7505</v>
      </c>
      <c r="G8" s="41" t="s">
        <v>109</v>
      </c>
      <c r="H8" s="36"/>
      <c r="I8" s="37"/>
      <c r="J8" s="38"/>
    </row>
    <row r="9" spans="1:10">
      <c r="A9" s="1" t="s">
        <v>60</v>
      </c>
      <c r="B9" s="1" t="s">
        <v>14</v>
      </c>
      <c r="C9" s="4" t="s">
        <v>108</v>
      </c>
      <c r="D9" s="2">
        <v>7274</v>
      </c>
      <c r="G9" s="40" t="s">
        <v>107</v>
      </c>
      <c r="H9" s="34"/>
      <c r="I9" s="35"/>
      <c r="J9" s="38"/>
    </row>
    <row r="10" spans="1:10">
      <c r="A10" s="1" t="s">
        <v>46</v>
      </c>
      <c r="B10" s="1" t="s">
        <v>1</v>
      </c>
      <c r="C10" s="4" t="s">
        <v>108</v>
      </c>
      <c r="D10" s="2">
        <v>7163</v>
      </c>
    </row>
    <row r="11" spans="1:10">
      <c r="A11" s="1" t="s">
        <v>57</v>
      </c>
      <c r="B11" s="1" t="s">
        <v>8</v>
      </c>
      <c r="C11" s="4" t="s">
        <v>108</v>
      </c>
      <c r="D11" s="2">
        <v>6462</v>
      </c>
    </row>
    <row r="12" spans="1:10">
      <c r="A12" s="1" t="s">
        <v>56</v>
      </c>
      <c r="B12" s="1" t="s">
        <v>11</v>
      </c>
      <c r="C12" s="4" t="s">
        <v>108</v>
      </c>
      <c r="D12" s="2">
        <v>6444</v>
      </c>
    </row>
    <row r="13" spans="1:10">
      <c r="A13" s="1" t="s">
        <v>67</v>
      </c>
      <c r="B13" s="1" t="s">
        <v>19</v>
      </c>
      <c r="C13" s="4" t="s">
        <v>108</v>
      </c>
      <c r="D13" s="2">
        <v>6209</v>
      </c>
    </row>
    <row r="14" spans="1:10">
      <c r="A14" s="1" t="s">
        <v>45</v>
      </c>
      <c r="B14" s="1" t="s">
        <v>0</v>
      </c>
      <c r="C14" s="4" t="s">
        <v>108</v>
      </c>
      <c r="D14" s="2">
        <v>6154</v>
      </c>
    </row>
    <row r="15" spans="1:10">
      <c r="A15" s="1" t="s">
        <v>49</v>
      </c>
      <c r="B15" s="1" t="s">
        <v>4</v>
      </c>
      <c r="C15" s="4" t="s">
        <v>108</v>
      </c>
      <c r="D15" s="2">
        <v>5848</v>
      </c>
    </row>
    <row r="16" spans="1:10">
      <c r="A16" s="1" t="s">
        <v>64</v>
      </c>
      <c r="B16" s="1" t="s">
        <v>17</v>
      </c>
      <c r="C16" s="4" t="s">
        <v>108</v>
      </c>
      <c r="D16" s="2">
        <v>5509</v>
      </c>
    </row>
    <row r="17" spans="1:4">
      <c r="A17" s="1" t="s">
        <v>48</v>
      </c>
      <c r="B17" s="1" t="s">
        <v>3</v>
      </c>
      <c r="C17" s="4" t="s">
        <v>108</v>
      </c>
      <c r="D17" s="2">
        <v>5505</v>
      </c>
    </row>
    <row r="18" spans="1:4">
      <c r="A18" s="1" t="s">
        <v>53</v>
      </c>
      <c r="B18" s="1" t="s">
        <v>8</v>
      </c>
      <c r="C18" s="4" t="s">
        <v>108</v>
      </c>
      <c r="D18" s="2">
        <v>5381</v>
      </c>
    </row>
    <row r="19" spans="1:4">
      <c r="A19" s="1" t="s">
        <v>66</v>
      </c>
      <c r="B19" s="1" t="s">
        <v>0</v>
      </c>
      <c r="C19" s="4" t="s">
        <v>108</v>
      </c>
      <c r="D19" s="2">
        <v>5281</v>
      </c>
    </row>
    <row r="20" spans="1:4">
      <c r="A20" s="1" t="s">
        <v>52</v>
      </c>
      <c r="B20" s="1" t="s">
        <v>7</v>
      </c>
      <c r="C20" s="4" t="s">
        <v>108</v>
      </c>
      <c r="D20" s="2">
        <v>5025</v>
      </c>
    </row>
    <row r="21" spans="1:4">
      <c r="A21" s="1" t="s">
        <v>58</v>
      </c>
      <c r="B21" s="1" t="s">
        <v>12</v>
      </c>
      <c r="C21" s="4" t="s">
        <v>108</v>
      </c>
      <c r="D21" s="2">
        <v>4399</v>
      </c>
    </row>
    <row r="22" spans="1:4">
      <c r="A22" s="1" t="s">
        <v>65</v>
      </c>
      <c r="B22" s="1" t="s">
        <v>18</v>
      </c>
      <c r="C22" s="4" t="s">
        <v>108</v>
      </c>
      <c r="D22" s="2">
        <v>4320</v>
      </c>
    </row>
    <row r="23" spans="1:4">
      <c r="A23" s="1" t="s">
        <v>54</v>
      </c>
      <c r="B23" s="1" t="s">
        <v>9</v>
      </c>
      <c r="C23" s="4" t="s">
        <v>108</v>
      </c>
      <c r="D23" s="2">
        <v>3782</v>
      </c>
    </row>
    <row r="24" spans="1:4">
      <c r="A24" s="1" t="s">
        <v>50</v>
      </c>
      <c r="B24" s="1" t="s">
        <v>5</v>
      </c>
      <c r="C24" s="4" t="s">
        <v>108</v>
      </c>
      <c r="D24" s="2">
        <v>3597</v>
      </c>
    </row>
    <row r="25" spans="1:4">
      <c r="A25" s="1" t="s">
        <v>95</v>
      </c>
      <c r="B25" s="1" t="s">
        <v>40</v>
      </c>
      <c r="C25" s="1" t="s">
        <v>109</v>
      </c>
      <c r="D25" s="2">
        <v>9932</v>
      </c>
    </row>
    <row r="26" spans="1:4">
      <c r="A26" s="1" t="s">
        <v>90</v>
      </c>
      <c r="B26" s="1" t="s">
        <v>36</v>
      </c>
      <c r="C26" s="1" t="s">
        <v>109</v>
      </c>
      <c r="D26" s="2">
        <v>9168</v>
      </c>
    </row>
    <row r="27" spans="1:4">
      <c r="A27" s="1" t="s">
        <v>94</v>
      </c>
      <c r="B27" s="1" t="s">
        <v>0</v>
      </c>
      <c r="C27" s="1" t="s">
        <v>109</v>
      </c>
      <c r="D27" s="2">
        <v>8761</v>
      </c>
    </row>
    <row r="28" spans="1:4">
      <c r="A28" s="1" t="s">
        <v>85</v>
      </c>
      <c r="B28" s="1" t="s">
        <v>11</v>
      </c>
      <c r="C28" s="1" t="s">
        <v>109</v>
      </c>
      <c r="D28" s="2">
        <v>8668</v>
      </c>
    </row>
    <row r="29" spans="1:4">
      <c r="A29" s="1" t="s">
        <v>91</v>
      </c>
      <c r="B29" s="1" t="s">
        <v>37</v>
      </c>
      <c r="C29" s="1" t="s">
        <v>109</v>
      </c>
      <c r="D29" s="2">
        <v>8575</v>
      </c>
    </row>
    <row r="30" spans="1:4">
      <c r="A30" s="1" t="s">
        <v>89</v>
      </c>
      <c r="B30" s="1" t="s">
        <v>35</v>
      </c>
      <c r="C30" s="1" t="s">
        <v>109</v>
      </c>
      <c r="D30" s="2">
        <v>8417</v>
      </c>
    </row>
    <row r="31" spans="1:4">
      <c r="A31" s="1" t="s">
        <v>100</v>
      </c>
      <c r="B31" s="1" t="s">
        <v>42</v>
      </c>
      <c r="C31" s="1" t="s">
        <v>109</v>
      </c>
      <c r="D31" s="2">
        <v>8321</v>
      </c>
    </row>
    <row r="32" spans="1:4">
      <c r="A32" s="1" t="s">
        <v>98</v>
      </c>
      <c r="B32" s="1" t="s">
        <v>30</v>
      </c>
      <c r="C32" s="1" t="s">
        <v>109</v>
      </c>
      <c r="D32" s="2">
        <v>7653</v>
      </c>
    </row>
    <row r="33" spans="1:4">
      <c r="A33" s="1" t="s">
        <v>92</v>
      </c>
      <c r="B33" s="1" t="s">
        <v>38</v>
      </c>
      <c r="C33" s="1" t="s">
        <v>109</v>
      </c>
      <c r="D33" s="2">
        <v>7627</v>
      </c>
    </row>
    <row r="34" spans="1:4">
      <c r="A34" s="1" t="s">
        <v>86</v>
      </c>
      <c r="B34" s="1" t="s">
        <v>32</v>
      </c>
      <c r="C34" s="1" t="s">
        <v>109</v>
      </c>
      <c r="D34" s="2">
        <v>7478</v>
      </c>
    </row>
    <row r="35" spans="1:4">
      <c r="A35" s="1" t="s">
        <v>97</v>
      </c>
      <c r="B35" s="1" t="s">
        <v>17</v>
      </c>
      <c r="C35" s="1" t="s">
        <v>109</v>
      </c>
      <c r="D35" s="2">
        <v>7422</v>
      </c>
    </row>
    <row r="36" spans="1:4">
      <c r="A36" s="1" t="s">
        <v>103</v>
      </c>
      <c r="B36" s="1" t="s">
        <v>38</v>
      </c>
      <c r="C36" s="1" t="s">
        <v>109</v>
      </c>
      <c r="D36" s="2">
        <v>7007</v>
      </c>
    </row>
    <row r="37" spans="1:4">
      <c r="A37" s="1" t="s">
        <v>101</v>
      </c>
      <c r="B37" s="1" t="s">
        <v>43</v>
      </c>
      <c r="C37" s="1" t="s">
        <v>109</v>
      </c>
      <c r="D37" s="2">
        <v>6991</v>
      </c>
    </row>
    <row r="38" spans="1:4">
      <c r="A38" s="1" t="s">
        <v>99</v>
      </c>
      <c r="B38" s="1" t="s">
        <v>41</v>
      </c>
      <c r="C38" s="1" t="s">
        <v>109</v>
      </c>
      <c r="D38" s="2">
        <v>6693</v>
      </c>
    </row>
    <row r="39" spans="1:4">
      <c r="A39" s="1" t="s">
        <v>96</v>
      </c>
      <c r="B39" s="1" t="s">
        <v>37</v>
      </c>
      <c r="C39" s="1" t="s">
        <v>109</v>
      </c>
      <c r="D39" s="2">
        <v>5969</v>
      </c>
    </row>
    <row r="40" spans="1:4">
      <c r="A40" s="1" t="s">
        <v>93</v>
      </c>
      <c r="B40" s="1" t="s">
        <v>39</v>
      </c>
      <c r="C40" s="1" t="s">
        <v>109</v>
      </c>
      <c r="D40" s="2">
        <v>5245</v>
      </c>
    </row>
    <row r="41" spans="1:4">
      <c r="A41" s="1" t="s">
        <v>88</v>
      </c>
      <c r="B41" s="1" t="s">
        <v>34</v>
      </c>
      <c r="C41" s="1" t="s">
        <v>109</v>
      </c>
      <c r="D41" s="2">
        <v>4907</v>
      </c>
    </row>
    <row r="42" spans="1:4">
      <c r="A42" s="1" t="s">
        <v>84</v>
      </c>
      <c r="B42" s="1" t="s">
        <v>31</v>
      </c>
      <c r="C42" s="1" t="s">
        <v>109</v>
      </c>
      <c r="D42" s="2">
        <v>4688</v>
      </c>
    </row>
    <row r="43" spans="1:4">
      <c r="A43" s="1" t="s">
        <v>104</v>
      </c>
      <c r="B43" s="1" t="s">
        <v>44</v>
      </c>
      <c r="C43" s="1" t="s">
        <v>109</v>
      </c>
      <c r="D43" s="2">
        <v>3731</v>
      </c>
    </row>
    <row r="44" spans="1:4">
      <c r="A44" s="1" t="s">
        <v>87</v>
      </c>
      <c r="B44" s="1" t="s">
        <v>33</v>
      </c>
      <c r="C44" s="1" t="s">
        <v>109</v>
      </c>
      <c r="D44" s="2">
        <v>3712</v>
      </c>
    </row>
    <row r="45" spans="1:4">
      <c r="A45" s="1" t="s">
        <v>102</v>
      </c>
      <c r="B45" s="1" t="s">
        <v>21</v>
      </c>
      <c r="C45" s="1" t="s">
        <v>109</v>
      </c>
      <c r="D45" s="2">
        <v>3674</v>
      </c>
    </row>
    <row r="46" spans="1:4">
      <c r="A46" s="1" t="s">
        <v>82</v>
      </c>
      <c r="B46" s="1" t="s">
        <v>0</v>
      </c>
      <c r="C46" s="4" t="s">
        <v>107</v>
      </c>
      <c r="D46" s="2">
        <v>9719</v>
      </c>
    </row>
    <row r="47" spans="1:4">
      <c r="A47" s="1" t="s">
        <v>81</v>
      </c>
      <c r="B47" s="1" t="s">
        <v>30</v>
      </c>
      <c r="C47" s="4" t="s">
        <v>107</v>
      </c>
      <c r="D47" s="2">
        <v>9190</v>
      </c>
    </row>
    <row r="48" spans="1:4">
      <c r="A48" s="1" t="s">
        <v>70</v>
      </c>
      <c r="B48" s="1" t="s">
        <v>22</v>
      </c>
      <c r="C48" s="4" t="s">
        <v>107</v>
      </c>
      <c r="D48" s="2">
        <v>9119</v>
      </c>
    </row>
    <row r="49" spans="1:4">
      <c r="A49" s="1" t="s">
        <v>83</v>
      </c>
      <c r="B49" s="1" t="s">
        <v>7</v>
      </c>
      <c r="C49" s="4" t="s">
        <v>107</v>
      </c>
      <c r="D49" s="2">
        <v>8271</v>
      </c>
    </row>
    <row r="50" spans="1:4">
      <c r="A50" s="1" t="s">
        <v>71</v>
      </c>
      <c r="B50" s="1" t="s">
        <v>23</v>
      </c>
      <c r="C50" s="4" t="s">
        <v>107</v>
      </c>
      <c r="D50" s="2">
        <v>7820</v>
      </c>
    </row>
    <row r="51" spans="1:4">
      <c r="A51" s="1" t="s">
        <v>79</v>
      </c>
      <c r="B51" s="1" t="s">
        <v>29</v>
      </c>
      <c r="C51" s="4" t="s">
        <v>107</v>
      </c>
      <c r="D51" s="2">
        <v>7599</v>
      </c>
    </row>
    <row r="52" spans="1:4">
      <c r="A52" s="1" t="s">
        <v>68</v>
      </c>
      <c r="B52" s="1" t="s">
        <v>20</v>
      </c>
      <c r="C52" s="4" t="s">
        <v>107</v>
      </c>
      <c r="D52" s="2">
        <v>7011</v>
      </c>
    </row>
    <row r="53" spans="1:4">
      <c r="A53" s="1" t="s">
        <v>78</v>
      </c>
      <c r="B53" s="1" t="s">
        <v>28</v>
      </c>
      <c r="C53" s="4" t="s">
        <v>107</v>
      </c>
      <c r="D53" s="2">
        <v>6302</v>
      </c>
    </row>
    <row r="54" spans="1:4">
      <c r="A54" s="1" t="s">
        <v>72</v>
      </c>
      <c r="B54" s="1" t="s">
        <v>24</v>
      </c>
      <c r="C54" s="4" t="s">
        <v>107</v>
      </c>
      <c r="D54" s="2">
        <v>5968</v>
      </c>
    </row>
    <row r="55" spans="1:4">
      <c r="A55" s="1" t="s">
        <v>74</v>
      </c>
      <c r="B55" s="1" t="s">
        <v>26</v>
      </c>
      <c r="C55" s="4" t="s">
        <v>107</v>
      </c>
      <c r="D55" s="2">
        <v>5777</v>
      </c>
    </row>
    <row r="56" spans="1:4">
      <c r="A56" s="1" t="s">
        <v>76</v>
      </c>
      <c r="B56" s="1" t="s">
        <v>27</v>
      </c>
      <c r="C56" s="4" t="s">
        <v>107</v>
      </c>
      <c r="D56" s="2">
        <v>5693</v>
      </c>
    </row>
    <row r="57" spans="1:4">
      <c r="A57" s="1" t="s">
        <v>80</v>
      </c>
      <c r="B57" s="1" t="s">
        <v>13</v>
      </c>
      <c r="C57" s="4" t="s">
        <v>107</v>
      </c>
      <c r="D57" s="2">
        <v>5273</v>
      </c>
    </row>
    <row r="58" spans="1:4">
      <c r="A58" s="1" t="s">
        <v>73</v>
      </c>
      <c r="B58" s="1" t="s">
        <v>25</v>
      </c>
      <c r="C58" s="4" t="s">
        <v>107</v>
      </c>
      <c r="D58" s="2">
        <v>4743</v>
      </c>
    </row>
    <row r="59" spans="1:4">
      <c r="A59" s="1" t="s">
        <v>75</v>
      </c>
      <c r="B59" s="1" t="s">
        <v>11</v>
      </c>
      <c r="C59" s="4" t="s">
        <v>107</v>
      </c>
      <c r="D59" s="2">
        <v>4425</v>
      </c>
    </row>
    <row r="60" spans="1:4">
      <c r="A60" s="1" t="s">
        <v>69</v>
      </c>
      <c r="B60" s="1" t="s">
        <v>21</v>
      </c>
      <c r="C60" s="4" t="s">
        <v>107</v>
      </c>
      <c r="D60" s="2">
        <v>4292</v>
      </c>
    </row>
    <row r="61" spans="1:4">
      <c r="A61" s="1" t="s">
        <v>77</v>
      </c>
      <c r="B61" s="1" t="s">
        <v>9</v>
      </c>
      <c r="C61" s="4" t="s">
        <v>107</v>
      </c>
      <c r="D61" s="2">
        <v>3246</v>
      </c>
    </row>
  </sheetData>
  <sortState ref="A2:D61">
    <sortCondition ref="C6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N21"/>
  <sheetViews>
    <sheetView zoomScaleNormal="100" workbookViewId="0"/>
  </sheetViews>
  <sheetFormatPr defaultRowHeight="14.25"/>
  <cols>
    <col min="1" max="1" width="11.625" bestFit="1" customWidth="1"/>
    <col min="2" max="2" width="9.75" bestFit="1" customWidth="1"/>
    <col min="3" max="3" width="26.875" bestFit="1" customWidth="1"/>
    <col min="4" max="4" width="8.375" bestFit="1" customWidth="1"/>
    <col min="7" max="8" width="9.375" bestFit="1" customWidth="1"/>
  </cols>
  <sheetData>
    <row r="1" spans="1:14" ht="16.5" customHeight="1">
      <c r="D1" s="117" t="s">
        <v>351</v>
      </c>
      <c r="K1" s="99"/>
      <c r="L1" s="99"/>
      <c r="M1" s="99"/>
      <c r="N1" s="99"/>
    </row>
    <row r="2" spans="1:14" ht="15" thickBot="1">
      <c r="K2" s="99"/>
      <c r="L2" s="99"/>
      <c r="M2" s="99"/>
      <c r="N2" s="99"/>
    </row>
    <row r="3" spans="1:14">
      <c r="A3" s="100" t="s">
        <v>110</v>
      </c>
      <c r="B3" s="100" t="s">
        <v>105</v>
      </c>
      <c r="C3" s="100" t="s">
        <v>319</v>
      </c>
      <c r="D3" s="100" t="s">
        <v>320</v>
      </c>
      <c r="E3" s="100" t="s">
        <v>321</v>
      </c>
      <c r="F3" s="100" t="s">
        <v>194</v>
      </c>
      <c r="G3" s="100" t="s">
        <v>322</v>
      </c>
      <c r="H3" s="100" t="s">
        <v>323</v>
      </c>
      <c r="I3" s="100" t="s">
        <v>324</v>
      </c>
      <c r="J3" s="100" t="s">
        <v>325</v>
      </c>
      <c r="K3" s="99"/>
      <c r="L3" s="99"/>
      <c r="M3" s="99"/>
      <c r="N3" s="99"/>
    </row>
    <row r="4" spans="1:14">
      <c r="A4" s="101" t="s">
        <v>326</v>
      </c>
      <c r="B4" s="101" t="s">
        <v>327</v>
      </c>
      <c r="C4" s="102">
        <v>3100</v>
      </c>
      <c r="D4" s="102"/>
      <c r="E4" s="103">
        <v>0.06</v>
      </c>
      <c r="F4" s="102"/>
      <c r="G4" s="102">
        <v>340</v>
      </c>
      <c r="H4" s="102">
        <v>15</v>
      </c>
      <c r="I4" s="102"/>
      <c r="J4" s="102"/>
      <c r="K4" s="99"/>
      <c r="L4" s="99"/>
      <c r="M4" s="99"/>
      <c r="N4" s="99"/>
    </row>
    <row r="5" spans="1:14">
      <c r="A5" s="101" t="s">
        <v>328</v>
      </c>
      <c r="B5" s="101" t="s">
        <v>329</v>
      </c>
      <c r="C5" s="102">
        <v>3000</v>
      </c>
      <c r="D5" s="102"/>
      <c r="E5" s="103">
        <v>0.1</v>
      </c>
      <c r="F5" s="102"/>
      <c r="G5" s="102">
        <v>190.65</v>
      </c>
      <c r="H5" s="102">
        <v>5</v>
      </c>
      <c r="I5" s="102"/>
      <c r="J5" s="102"/>
      <c r="K5" s="99"/>
      <c r="L5" s="99"/>
      <c r="M5" s="99"/>
      <c r="N5" s="99"/>
    </row>
    <row r="6" spans="1:14">
      <c r="A6" s="101" t="s">
        <v>328</v>
      </c>
      <c r="B6" s="101" t="s">
        <v>330</v>
      </c>
      <c r="C6" s="102">
        <v>2800</v>
      </c>
      <c r="D6" s="102"/>
      <c r="E6" s="103">
        <v>0.12</v>
      </c>
      <c r="F6" s="102"/>
      <c r="G6" s="102">
        <v>25</v>
      </c>
      <c r="H6" s="102">
        <v>3</v>
      </c>
      <c r="I6" s="102"/>
      <c r="J6" s="102"/>
      <c r="K6" s="99"/>
      <c r="L6" s="99"/>
      <c r="M6" s="99"/>
      <c r="N6" s="99"/>
    </row>
    <row r="7" spans="1:14">
      <c r="A7" s="101" t="s">
        <v>331</v>
      </c>
      <c r="B7" s="101" t="s">
        <v>332</v>
      </c>
      <c r="C7" s="102">
        <v>3400</v>
      </c>
      <c r="D7" s="102"/>
      <c r="E7" s="103">
        <v>0.11</v>
      </c>
      <c r="F7" s="102"/>
      <c r="G7" s="102">
        <v>67.83</v>
      </c>
      <c r="H7" s="102">
        <v>100</v>
      </c>
      <c r="I7" s="102"/>
      <c r="J7" s="102"/>
      <c r="K7" s="104"/>
      <c r="L7" s="99"/>
      <c r="M7" s="99"/>
      <c r="N7" s="99"/>
    </row>
    <row r="8" spans="1:14">
      <c r="A8" s="101" t="s">
        <v>4</v>
      </c>
      <c r="B8" s="101" t="s">
        <v>333</v>
      </c>
      <c r="C8" s="102">
        <v>4500</v>
      </c>
      <c r="D8" s="102"/>
      <c r="E8" s="103">
        <v>0.09</v>
      </c>
      <c r="F8" s="102"/>
      <c r="G8" s="102">
        <v>0</v>
      </c>
      <c r="H8" s="102">
        <v>300</v>
      </c>
      <c r="I8" s="102"/>
      <c r="J8" s="102"/>
      <c r="K8" s="99"/>
      <c r="L8" s="99"/>
      <c r="M8" s="99"/>
      <c r="N8" s="99"/>
    </row>
    <row r="9" spans="1:14">
      <c r="A9" s="101" t="s">
        <v>334</v>
      </c>
      <c r="B9" s="101" t="s">
        <v>335</v>
      </c>
      <c r="C9" s="102">
        <v>3300</v>
      </c>
      <c r="D9" s="102"/>
      <c r="E9" s="103">
        <v>0.15</v>
      </c>
      <c r="F9" s="102"/>
      <c r="G9" s="102">
        <v>180</v>
      </c>
      <c r="H9" s="102">
        <v>0</v>
      </c>
      <c r="I9" s="102"/>
      <c r="J9" s="102"/>
      <c r="K9" s="99"/>
      <c r="L9" s="99"/>
      <c r="M9" s="99"/>
      <c r="N9" s="99"/>
    </row>
    <row r="10" spans="1:14">
      <c r="A10" s="101" t="s">
        <v>2</v>
      </c>
      <c r="B10" s="101" t="s">
        <v>336</v>
      </c>
      <c r="C10" s="102">
        <v>4123.7</v>
      </c>
      <c r="D10" s="102"/>
      <c r="E10" s="103">
        <v>0.05</v>
      </c>
      <c r="F10" s="102"/>
      <c r="G10" s="102">
        <v>0</v>
      </c>
      <c r="H10" s="102">
        <v>34</v>
      </c>
      <c r="I10" s="102"/>
      <c r="J10" s="102"/>
      <c r="K10" s="99"/>
      <c r="L10" s="99"/>
      <c r="M10" s="99"/>
      <c r="N10" s="99"/>
    </row>
    <row r="11" spans="1:14">
      <c r="A11" s="101" t="s">
        <v>182</v>
      </c>
      <c r="B11" s="101" t="s">
        <v>337</v>
      </c>
      <c r="C11" s="102">
        <v>4000</v>
      </c>
      <c r="D11" s="102"/>
      <c r="E11" s="103">
        <v>0.19</v>
      </c>
      <c r="F11" s="102"/>
      <c r="G11" s="102">
        <v>135.25</v>
      </c>
      <c r="H11" s="102">
        <v>43</v>
      </c>
      <c r="I11" s="102"/>
      <c r="J11" s="102"/>
      <c r="K11" s="99"/>
      <c r="L11" s="99"/>
      <c r="M11" s="99"/>
      <c r="N11" s="99"/>
    </row>
    <row r="12" spans="1:14" ht="15" thickBot="1">
      <c r="A12" s="105" t="s">
        <v>338</v>
      </c>
      <c r="B12" s="105" t="s">
        <v>339</v>
      </c>
      <c r="C12" s="106">
        <v>2800</v>
      </c>
      <c r="D12" s="106"/>
      <c r="E12" s="107">
        <v>0.22</v>
      </c>
      <c r="F12" s="106"/>
      <c r="G12" s="106">
        <v>30</v>
      </c>
      <c r="H12" s="102">
        <v>0</v>
      </c>
      <c r="I12" s="102"/>
      <c r="J12" s="102"/>
      <c r="K12" s="99"/>
      <c r="L12" s="99"/>
      <c r="M12" s="99"/>
      <c r="N12" s="99"/>
    </row>
    <row r="13" spans="1:14" ht="15" thickBot="1">
      <c r="A13" s="99"/>
      <c r="B13" s="99"/>
      <c r="C13" s="99"/>
      <c r="D13" s="99"/>
      <c r="E13" s="99"/>
      <c r="F13" s="99"/>
      <c r="G13" s="99"/>
      <c r="H13" s="108" t="s">
        <v>340</v>
      </c>
      <c r="I13" s="109"/>
      <c r="J13" s="110"/>
      <c r="K13" s="99"/>
      <c r="L13" s="99"/>
      <c r="M13" s="99"/>
      <c r="N13" s="99"/>
    </row>
    <row r="14" spans="1:14">
      <c r="A14" s="99" t="s">
        <v>341</v>
      </c>
      <c r="B14" s="111">
        <v>0.19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ht="15" thickBot="1">
      <c r="A15" s="112" t="s">
        <v>342</v>
      </c>
      <c r="B15" s="113">
        <v>345.67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>
      <c r="A17" s="99"/>
      <c r="B17" s="99"/>
      <c r="C17" s="99"/>
      <c r="D17" s="99"/>
      <c r="E17" s="99"/>
      <c r="G17" s="116"/>
      <c r="H17" s="116"/>
      <c r="I17" s="99"/>
      <c r="J17" s="99"/>
      <c r="K17" s="99"/>
      <c r="L17" s="99"/>
      <c r="M17" s="99"/>
      <c r="N17" s="99"/>
    </row>
    <row r="18" spans="1:14">
      <c r="A18" s="114" t="s">
        <v>343</v>
      </c>
      <c r="B18" s="99" t="s">
        <v>344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>
      <c r="A19" s="114" t="s">
        <v>345</v>
      </c>
      <c r="B19" s="99" t="s">
        <v>346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>
      <c r="A20" s="114" t="s">
        <v>347</v>
      </c>
      <c r="B20" s="99" t="s">
        <v>348</v>
      </c>
      <c r="C20" s="99"/>
      <c r="D20" s="99"/>
      <c r="E20" s="99"/>
      <c r="F20" s="99"/>
      <c r="G20" s="99"/>
      <c r="H20" s="99"/>
      <c r="I20" s="99"/>
      <c r="J20" s="99"/>
    </row>
    <row r="21" spans="1:14">
      <c r="A21" s="114" t="s">
        <v>349</v>
      </c>
      <c r="B21" s="112" t="s">
        <v>350</v>
      </c>
      <c r="C21" s="99"/>
      <c r="D21" s="99"/>
      <c r="E21" s="99"/>
      <c r="F21" s="99"/>
      <c r="G21" s="99"/>
      <c r="H21" s="99"/>
      <c r="I21" s="99"/>
      <c r="J21" s="115"/>
    </row>
  </sheetData>
  <pageMargins left="0.70866141732283472" right="0.70866141732283472" top="0.74803149606299213" bottom="0.74803149606299213" header="0.31496062992125984" footer="0.31496062992125984"/>
  <pageSetup paperSize="9" fitToWidth="3" orientation="portrait" r:id="rId1"/>
  <rowBreaks count="1" manualBreakCount="1">
    <brk id="30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1C435-AEA1-4639-97EA-EF46D70CCB21}">
  <dimension ref="A1:F20"/>
  <sheetViews>
    <sheetView zoomScaleNormal="100" workbookViewId="0">
      <selection sqref="A1:C1"/>
    </sheetView>
  </sheetViews>
  <sheetFormatPr defaultRowHeight="14.25"/>
  <cols>
    <col min="1" max="3" width="11.625" customWidth="1"/>
  </cols>
  <sheetData>
    <row r="1" spans="1:6" ht="14.25" customHeight="1">
      <c r="A1" s="147" t="s">
        <v>195</v>
      </c>
      <c r="B1" s="147"/>
      <c r="C1" s="147"/>
      <c r="F1" s="97" t="s">
        <v>355</v>
      </c>
    </row>
    <row r="2" spans="1:6" ht="14.25" customHeight="1">
      <c r="A2" s="48" t="s">
        <v>105</v>
      </c>
      <c r="B2" s="48" t="s">
        <v>196</v>
      </c>
      <c r="C2" s="48" t="s">
        <v>106</v>
      </c>
    </row>
    <row r="3" spans="1:6">
      <c r="A3" s="1" t="s">
        <v>45</v>
      </c>
      <c r="B3" s="1" t="s">
        <v>0</v>
      </c>
      <c r="C3" s="2">
        <v>6154</v>
      </c>
    </row>
    <row r="4" spans="1:6">
      <c r="A4" s="1" t="s">
        <v>46</v>
      </c>
      <c r="B4" s="1" t="s">
        <v>1</v>
      </c>
      <c r="C4" s="2">
        <v>7163</v>
      </c>
    </row>
    <row r="5" spans="1:6">
      <c r="A5" s="1" t="s">
        <v>47</v>
      </c>
      <c r="B5" s="1" t="s">
        <v>2</v>
      </c>
      <c r="C5" s="2">
        <v>9856</v>
      </c>
    </row>
    <row r="6" spans="1:6">
      <c r="A6" s="1" t="s">
        <v>48</v>
      </c>
      <c r="B6" s="1" t="s">
        <v>3</v>
      </c>
      <c r="C6" s="2">
        <v>5505</v>
      </c>
    </row>
    <row r="7" spans="1:6">
      <c r="A7" s="1" t="s">
        <v>49</v>
      </c>
      <c r="B7" s="1" t="s">
        <v>4</v>
      </c>
      <c r="C7" s="2">
        <v>5848</v>
      </c>
    </row>
    <row r="8" spans="1:6">
      <c r="A8" s="1" t="s">
        <v>50</v>
      </c>
      <c r="B8" s="1" t="s">
        <v>5</v>
      </c>
      <c r="C8" s="2">
        <v>3597</v>
      </c>
    </row>
    <row r="9" spans="1:6">
      <c r="A9" s="1" t="s">
        <v>51</v>
      </c>
      <c r="B9" s="1" t="s">
        <v>6</v>
      </c>
      <c r="C9" s="2">
        <v>7505</v>
      </c>
    </row>
    <row r="10" spans="1:6">
      <c r="A10" s="1" t="s">
        <v>52</v>
      </c>
      <c r="B10" s="1" t="s">
        <v>7</v>
      </c>
      <c r="C10" s="2">
        <v>5025</v>
      </c>
    </row>
    <row r="11" spans="1:6">
      <c r="A11" s="1" t="s">
        <v>53</v>
      </c>
      <c r="B11" s="1" t="s">
        <v>8</v>
      </c>
      <c r="C11" s="2">
        <v>5381</v>
      </c>
    </row>
    <row r="12" spans="1:6">
      <c r="A12" s="1" t="s">
        <v>54</v>
      </c>
      <c r="B12" s="1" t="s">
        <v>9</v>
      </c>
      <c r="C12" s="2">
        <v>3782</v>
      </c>
    </row>
    <row r="13" spans="1:6">
      <c r="A13" s="1" t="s">
        <v>55</v>
      </c>
      <c r="B13" s="1" t="s">
        <v>10</v>
      </c>
      <c r="C13" s="2">
        <v>8887</v>
      </c>
    </row>
    <row r="14" spans="1:6">
      <c r="A14" s="1" t="s">
        <v>56</v>
      </c>
      <c r="B14" s="1" t="s">
        <v>11</v>
      </c>
      <c r="C14" s="2">
        <v>6444</v>
      </c>
    </row>
    <row r="15" spans="1:6">
      <c r="A15" s="1" t="s">
        <v>57</v>
      </c>
      <c r="B15" s="1" t="s">
        <v>8</v>
      </c>
      <c r="C15" s="2">
        <v>6462</v>
      </c>
    </row>
    <row r="16" spans="1:6">
      <c r="A16" s="1" t="s">
        <v>58</v>
      </c>
      <c r="B16" s="1" t="s">
        <v>12</v>
      </c>
      <c r="C16" s="2">
        <v>4399</v>
      </c>
    </row>
    <row r="17" spans="1:3">
      <c r="A17" s="1" t="s">
        <v>59</v>
      </c>
      <c r="B17" s="1" t="s">
        <v>13</v>
      </c>
      <c r="C17" s="2">
        <v>9489</v>
      </c>
    </row>
    <row r="18" spans="1:3">
      <c r="A18" s="1" t="s">
        <v>60</v>
      </c>
      <c r="B18" s="1" t="s">
        <v>14</v>
      </c>
      <c r="C18" s="2">
        <v>7274</v>
      </c>
    </row>
    <row r="19" spans="1:3">
      <c r="A19" s="1" t="s">
        <v>61</v>
      </c>
      <c r="B19" s="1" t="s">
        <v>15</v>
      </c>
      <c r="C19" s="2">
        <v>8971</v>
      </c>
    </row>
    <row r="20" spans="1:3">
      <c r="A20" s="1" t="s">
        <v>62</v>
      </c>
      <c r="B20" s="1" t="s">
        <v>16</v>
      </c>
      <c r="C20" s="2">
        <v>8509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B4E8E-FACD-495E-B3F1-59D4ACFB1A44}">
  <dimension ref="A1:N18"/>
  <sheetViews>
    <sheetView zoomScaleNormal="100" workbookViewId="0">
      <selection activeCell="I10" sqref="I10"/>
    </sheetView>
  </sheetViews>
  <sheetFormatPr defaultRowHeight="14.25"/>
  <cols>
    <col min="1" max="1" width="10.25" bestFit="1" customWidth="1"/>
    <col min="5" max="5" width="11.25" customWidth="1"/>
    <col min="6" max="6" width="11" customWidth="1"/>
    <col min="7" max="7" width="12" customWidth="1"/>
    <col min="9" max="9" width="11.625" customWidth="1"/>
    <col min="12" max="12" width="12" customWidth="1"/>
    <col min="13" max="13" width="13.125" customWidth="1"/>
  </cols>
  <sheetData>
    <row r="1" spans="1:14">
      <c r="A1" s="148" t="s">
        <v>197</v>
      </c>
      <c r="B1" s="148"/>
      <c r="C1" s="148"/>
      <c r="N1" s="49">
        <v>0</v>
      </c>
    </row>
    <row r="2" spans="1:14" ht="13.5" customHeight="1">
      <c r="A2" s="48" t="s">
        <v>105</v>
      </c>
      <c r="B2" s="48" t="s">
        <v>196</v>
      </c>
      <c r="C2" s="48" t="s">
        <v>198</v>
      </c>
      <c r="N2" s="49">
        <v>0.01</v>
      </c>
    </row>
    <row r="3" spans="1:14">
      <c r="A3" s="1" t="s">
        <v>77</v>
      </c>
      <c r="B3" s="1" t="s">
        <v>9</v>
      </c>
      <c r="C3" s="50"/>
      <c r="N3" s="49">
        <f t="shared" ref="N3:N9" si="0">N2*2</f>
        <v>0.02</v>
      </c>
    </row>
    <row r="4" spans="1:14">
      <c r="A4" s="1" t="s">
        <v>69</v>
      </c>
      <c r="B4" s="1" t="s">
        <v>21</v>
      </c>
      <c r="C4" s="50"/>
      <c r="E4" s="97" t="s">
        <v>356</v>
      </c>
      <c r="N4" s="49">
        <f t="shared" si="0"/>
        <v>0.04</v>
      </c>
    </row>
    <row r="5" spans="1:14">
      <c r="A5" s="1" t="s">
        <v>75</v>
      </c>
      <c r="B5" s="1" t="s">
        <v>11</v>
      </c>
      <c r="C5" s="50"/>
      <c r="E5" s="119" t="s">
        <v>244</v>
      </c>
      <c r="G5" s="92"/>
      <c r="H5" s="92"/>
      <c r="I5" s="92"/>
      <c r="N5" s="49">
        <f t="shared" si="0"/>
        <v>0.08</v>
      </c>
    </row>
    <row r="6" spans="1:14">
      <c r="A6" s="1" t="s">
        <v>73</v>
      </c>
      <c r="B6" s="1" t="s">
        <v>25</v>
      </c>
      <c r="C6" s="50"/>
      <c r="E6" s="119" t="s">
        <v>245</v>
      </c>
      <c r="G6" s="92"/>
      <c r="H6" s="92"/>
      <c r="I6" s="92"/>
      <c r="N6" s="49">
        <f t="shared" si="0"/>
        <v>0.16</v>
      </c>
    </row>
    <row r="7" spans="1:14">
      <c r="A7" s="1" t="s">
        <v>80</v>
      </c>
      <c r="B7" s="1" t="s">
        <v>13</v>
      </c>
      <c r="C7" s="50"/>
      <c r="N7" s="49">
        <f t="shared" si="0"/>
        <v>0.32</v>
      </c>
    </row>
    <row r="8" spans="1:14">
      <c r="A8" s="1" t="s">
        <v>76</v>
      </c>
      <c r="B8" s="1" t="s">
        <v>27</v>
      </c>
      <c r="C8" s="50"/>
      <c r="N8" s="49">
        <f t="shared" si="0"/>
        <v>0.64</v>
      </c>
    </row>
    <row r="9" spans="1:14">
      <c r="A9" s="1" t="s">
        <v>74</v>
      </c>
      <c r="B9" s="1" t="s">
        <v>26</v>
      </c>
      <c r="C9" s="50"/>
      <c r="N9" s="49">
        <f t="shared" si="0"/>
        <v>1.28</v>
      </c>
    </row>
    <row r="10" spans="1:14">
      <c r="A10" s="1" t="s">
        <v>72</v>
      </c>
      <c r="B10" s="1" t="s">
        <v>24</v>
      </c>
      <c r="C10" s="50"/>
      <c r="N10" s="49">
        <v>2</v>
      </c>
    </row>
    <row r="11" spans="1:14">
      <c r="A11" s="1" t="s">
        <v>78</v>
      </c>
      <c r="B11" s="1" t="s">
        <v>28</v>
      </c>
      <c r="C11" s="50"/>
    </row>
    <row r="12" spans="1:14">
      <c r="A12" s="1" t="s">
        <v>68</v>
      </c>
      <c r="B12" s="1" t="s">
        <v>20</v>
      </c>
      <c r="C12" s="50"/>
    </row>
    <row r="13" spans="1:14">
      <c r="A13" s="1" t="s">
        <v>79</v>
      </c>
      <c r="B13" s="1" t="s">
        <v>29</v>
      </c>
      <c r="C13" s="50"/>
    </row>
    <row r="14" spans="1:14">
      <c r="A14" s="1" t="s">
        <v>71</v>
      </c>
      <c r="B14" s="1" t="s">
        <v>23</v>
      </c>
      <c r="C14" s="50"/>
    </row>
    <row r="15" spans="1:14">
      <c r="A15" s="1" t="s">
        <v>83</v>
      </c>
      <c r="B15" s="1" t="s">
        <v>7</v>
      </c>
      <c r="C15" s="50"/>
    </row>
    <row r="16" spans="1:14">
      <c r="A16" s="1" t="s">
        <v>70</v>
      </c>
      <c r="B16" s="1" t="s">
        <v>22</v>
      </c>
      <c r="C16" s="50"/>
    </row>
    <row r="17" spans="1:3">
      <c r="A17" s="1" t="s">
        <v>81</v>
      </c>
      <c r="B17" s="1" t="s">
        <v>30</v>
      </c>
      <c r="C17" s="50"/>
    </row>
    <row r="18" spans="1:3">
      <c r="A18" s="1" t="s">
        <v>82</v>
      </c>
      <c r="B18" s="1" t="s">
        <v>0</v>
      </c>
      <c r="C18" s="5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338C-124E-470F-BEA9-DBF7EC5E036B}">
  <dimension ref="A1:G20"/>
  <sheetViews>
    <sheetView zoomScaleNormal="100" workbookViewId="0">
      <selection activeCell="A11" sqref="A11"/>
    </sheetView>
  </sheetViews>
  <sheetFormatPr defaultRowHeight="14.25"/>
  <cols>
    <col min="3" max="3" width="27.125" customWidth="1"/>
    <col min="5" max="5" width="12.625" customWidth="1"/>
    <col min="7" max="7" width="26.875" customWidth="1"/>
    <col min="8" max="8" width="16.75" customWidth="1"/>
    <col min="9" max="9" width="15.375" customWidth="1"/>
    <col min="10" max="10" width="14.25" customWidth="1"/>
    <col min="11" max="11" width="14.25" bestFit="1" customWidth="1"/>
    <col min="12" max="12" width="29.125" customWidth="1"/>
    <col min="13" max="13" width="15.125" bestFit="1" customWidth="1"/>
    <col min="14" max="14" width="29.125" customWidth="1"/>
    <col min="15" max="15" width="15.125" customWidth="1"/>
    <col min="16" max="16" width="29.125" customWidth="1"/>
    <col min="17" max="17" width="15.125" customWidth="1"/>
    <col min="18" max="18" width="22.25" customWidth="1"/>
    <col min="19" max="19" width="15.125" bestFit="1" customWidth="1"/>
    <col min="20" max="20" width="22.125" customWidth="1"/>
    <col min="21" max="21" width="15.125" customWidth="1"/>
    <col min="22" max="22" width="22.25" customWidth="1"/>
    <col min="23" max="23" width="15.125" customWidth="1"/>
    <col min="24" max="24" width="22.25" customWidth="1"/>
    <col min="25" max="25" width="15.125" customWidth="1"/>
    <col min="26" max="26" width="22.125" customWidth="1"/>
    <col min="27" max="27" width="15.125" customWidth="1"/>
    <col min="28" max="28" width="29.125" customWidth="1"/>
    <col min="29" max="29" width="15.125" customWidth="1"/>
    <col min="30" max="30" width="22.125" customWidth="1"/>
    <col min="31" max="31" width="15.125" customWidth="1"/>
    <col min="32" max="32" width="29.125" customWidth="1"/>
    <col min="33" max="33" width="15.125" bestFit="1" customWidth="1"/>
    <col min="34" max="34" width="22.25" customWidth="1"/>
    <col min="35" max="35" width="15.125" bestFit="1" customWidth="1"/>
    <col min="36" max="36" width="29.125" customWidth="1"/>
    <col min="37" max="37" width="15.125" customWidth="1"/>
    <col min="38" max="38" width="22.125" customWidth="1"/>
    <col min="39" max="39" width="15.125" customWidth="1"/>
    <col min="40" max="40" width="22.25" customWidth="1"/>
    <col min="41" max="41" width="15.125" customWidth="1"/>
    <col min="42" max="42" width="22.25" customWidth="1"/>
    <col min="43" max="43" width="15.125" customWidth="1"/>
    <col min="44" max="44" width="22.25" customWidth="1"/>
    <col min="45" max="45" width="15.125" customWidth="1"/>
    <col min="46" max="46" width="22.25" customWidth="1"/>
    <col min="47" max="47" width="15.125" customWidth="1"/>
    <col min="48" max="48" width="22.125" customWidth="1"/>
    <col min="49" max="49" width="15.125" bestFit="1" customWidth="1"/>
    <col min="50" max="50" width="22.125" customWidth="1"/>
    <col min="51" max="51" width="15.125" customWidth="1"/>
    <col min="52" max="52" width="22.25" customWidth="1"/>
    <col min="53" max="53" width="15.125" customWidth="1"/>
    <col min="54" max="54" width="22.125" customWidth="1"/>
    <col min="55" max="55" width="15.125" bestFit="1" customWidth="1"/>
    <col min="56" max="56" width="29.125" bestFit="1" customWidth="1"/>
    <col min="57" max="57" width="15.125" customWidth="1"/>
    <col min="58" max="58" width="22.25" bestFit="1" customWidth="1"/>
    <col min="59" max="59" width="15.125" customWidth="1"/>
    <col min="60" max="60" width="22.25" bestFit="1" customWidth="1"/>
    <col min="61" max="61" width="15.125" bestFit="1" customWidth="1"/>
    <col min="62" max="62" width="22.125" bestFit="1" customWidth="1"/>
    <col min="63" max="63" width="15.125" customWidth="1"/>
    <col min="64" max="64" width="22.25" bestFit="1" customWidth="1"/>
    <col min="65" max="65" width="15.125" customWidth="1"/>
    <col min="66" max="66" width="22.25" bestFit="1" customWidth="1"/>
    <col min="67" max="67" width="15.125" customWidth="1"/>
    <col min="68" max="68" width="29.125" bestFit="1" customWidth="1"/>
    <col min="69" max="69" width="15.125" bestFit="1" customWidth="1"/>
    <col min="70" max="70" width="29.125" bestFit="1" customWidth="1"/>
    <col min="71" max="71" width="15.125" customWidth="1"/>
    <col min="72" max="72" width="29.125" bestFit="1" customWidth="1"/>
    <col min="73" max="73" width="15.125" customWidth="1"/>
    <col min="74" max="74" width="22.125" bestFit="1" customWidth="1"/>
    <col min="75" max="75" width="15.125" bestFit="1" customWidth="1"/>
    <col min="76" max="76" width="22.25" bestFit="1" customWidth="1"/>
    <col min="77" max="77" width="15.125" bestFit="1" customWidth="1"/>
    <col min="78" max="78" width="22.25" bestFit="1" customWidth="1"/>
    <col min="79" max="79" width="15.125" bestFit="1" customWidth="1"/>
    <col min="80" max="80" width="29.125" bestFit="1" customWidth="1"/>
    <col min="81" max="81" width="15.125" bestFit="1" customWidth="1"/>
    <col min="82" max="82" width="29.125" bestFit="1" customWidth="1"/>
    <col min="83" max="83" width="15.125" bestFit="1" customWidth="1"/>
    <col min="84" max="84" width="22.25" customWidth="1"/>
    <col min="85" max="85" width="15.125" customWidth="1"/>
    <col min="86" max="86" width="22.125" bestFit="1" customWidth="1"/>
    <col min="87" max="87" width="15.125" bestFit="1" customWidth="1"/>
    <col min="88" max="88" width="29.125" bestFit="1" customWidth="1"/>
    <col min="89" max="89" width="15.125" bestFit="1" customWidth="1"/>
    <col min="90" max="90" width="29.125" customWidth="1"/>
    <col min="91" max="91" width="15.125" customWidth="1"/>
    <col min="92" max="92" width="22.125" bestFit="1" customWidth="1"/>
    <col min="93" max="93" width="15.125" bestFit="1" customWidth="1"/>
    <col min="94" max="94" width="22.125" customWidth="1"/>
    <col min="95" max="95" width="15.125" bestFit="1" customWidth="1"/>
    <col min="96" max="96" width="29.125" customWidth="1"/>
    <col min="97" max="97" width="15.125" customWidth="1"/>
    <col min="98" max="98" width="22.25" bestFit="1" customWidth="1"/>
    <col min="99" max="99" width="15.125" customWidth="1"/>
    <col min="100" max="100" width="29.125" bestFit="1" customWidth="1"/>
    <col min="101" max="101" width="15.125" bestFit="1" customWidth="1"/>
    <col min="102" max="102" width="22.25" customWidth="1"/>
    <col min="103" max="103" width="15.125" bestFit="1" customWidth="1"/>
    <col min="104" max="104" width="29.125" bestFit="1" customWidth="1"/>
    <col min="105" max="105" width="15.125" customWidth="1"/>
    <col min="106" max="106" width="29.125" bestFit="1" customWidth="1"/>
    <col min="107" max="107" width="15.125" bestFit="1" customWidth="1"/>
    <col min="108" max="108" width="29.125" bestFit="1" customWidth="1"/>
    <col min="109" max="109" width="15.125" bestFit="1" customWidth="1"/>
    <col min="110" max="110" width="22.25" bestFit="1" customWidth="1"/>
    <col min="111" max="111" width="15.125" bestFit="1" customWidth="1"/>
    <col min="112" max="112" width="22.25" bestFit="1" customWidth="1"/>
    <col min="113" max="113" width="15.125" customWidth="1"/>
    <col min="114" max="114" width="22.125" bestFit="1" customWidth="1"/>
    <col min="115" max="115" width="15.125" bestFit="1" customWidth="1"/>
    <col min="116" max="116" width="29.125" bestFit="1" customWidth="1"/>
    <col min="117" max="117" width="15.125" bestFit="1" customWidth="1"/>
    <col min="118" max="118" width="22.125" bestFit="1" customWidth="1"/>
    <col min="119" max="119" width="15.125" customWidth="1"/>
    <col min="120" max="120" width="22.25" bestFit="1" customWidth="1"/>
    <col min="121" max="121" width="15.125" bestFit="1" customWidth="1"/>
    <col min="122" max="122" width="22.125" customWidth="1"/>
    <col min="123" max="123" width="15.125" bestFit="1" customWidth="1"/>
    <col min="124" max="124" width="22.25" bestFit="1" customWidth="1"/>
    <col min="125" max="125" width="15.125" customWidth="1"/>
    <col min="126" max="126" width="29.125" bestFit="1" customWidth="1"/>
    <col min="127" max="127" width="15.125" customWidth="1"/>
    <col min="128" max="128" width="15.5" customWidth="1"/>
    <col min="129" max="129" width="15.125" bestFit="1" customWidth="1"/>
    <col min="130" max="130" width="12.125" bestFit="1" customWidth="1"/>
    <col min="131" max="131" width="22.125" bestFit="1" customWidth="1"/>
    <col min="132" max="132" width="15.125" bestFit="1" customWidth="1"/>
    <col min="133" max="133" width="22.25" bestFit="1" customWidth="1"/>
    <col min="134" max="134" width="15.125" bestFit="1" customWidth="1"/>
    <col min="135" max="135" width="29.125" bestFit="1" customWidth="1"/>
    <col min="136" max="136" width="15.125" bestFit="1" customWidth="1"/>
    <col min="137" max="137" width="11.5" bestFit="1" customWidth="1"/>
    <col min="138" max="138" width="22.125" bestFit="1" customWidth="1"/>
    <col min="139" max="139" width="15.125" bestFit="1" customWidth="1"/>
    <col min="140" max="140" width="10.625" bestFit="1" customWidth="1"/>
    <col min="141" max="141" width="29.125" bestFit="1" customWidth="1"/>
    <col min="142" max="142" width="15.125" bestFit="1" customWidth="1"/>
    <col min="143" max="143" width="10.25" bestFit="1" customWidth="1"/>
    <col min="144" max="144" width="22.25" bestFit="1" customWidth="1"/>
    <col min="145" max="145" width="15.125" bestFit="1" customWidth="1"/>
    <col min="146" max="146" width="14.75" bestFit="1" customWidth="1"/>
    <col min="147" max="147" width="22.25" bestFit="1" customWidth="1"/>
    <col min="148" max="148" width="15.125" bestFit="1" customWidth="1"/>
    <col min="149" max="149" width="12.25" bestFit="1" customWidth="1"/>
    <col min="150" max="150" width="29.125" bestFit="1" customWidth="1"/>
    <col min="151" max="151" width="15.125" bestFit="1" customWidth="1"/>
    <col min="152" max="152" width="14.125" bestFit="1" customWidth="1"/>
    <col min="153" max="153" width="29.125" bestFit="1" customWidth="1"/>
    <col min="154" max="154" width="15.125" bestFit="1" customWidth="1"/>
    <col min="155" max="155" width="12.125" bestFit="1" customWidth="1"/>
    <col min="156" max="156" width="22.25" bestFit="1" customWidth="1"/>
    <col min="157" max="157" width="15.125" bestFit="1" customWidth="1"/>
    <col min="158" max="158" width="14.375" bestFit="1" customWidth="1"/>
    <col min="159" max="159" width="22.125" bestFit="1" customWidth="1"/>
    <col min="160" max="160" width="15.125" bestFit="1" customWidth="1"/>
    <col min="161" max="161" width="22.25" bestFit="1" customWidth="1"/>
    <col min="162" max="162" width="15.125" bestFit="1" customWidth="1"/>
    <col min="163" max="163" width="11.625" bestFit="1" customWidth="1"/>
    <col min="164" max="164" width="29.125" bestFit="1" customWidth="1"/>
    <col min="165" max="165" width="15.125" bestFit="1" customWidth="1"/>
    <col min="166" max="166" width="22.125" bestFit="1" customWidth="1"/>
    <col min="167" max="167" width="15.125" bestFit="1" customWidth="1"/>
    <col min="168" max="168" width="10.625" bestFit="1" customWidth="1"/>
    <col min="169" max="169" width="29.125" bestFit="1" customWidth="1"/>
    <col min="170" max="170" width="15.125" bestFit="1" customWidth="1"/>
    <col min="171" max="171" width="13.875" bestFit="1" customWidth="1"/>
    <col min="172" max="172" width="14.25" bestFit="1" customWidth="1"/>
  </cols>
  <sheetData>
    <row r="1" spans="1:7">
      <c r="A1" s="8" t="s">
        <v>105</v>
      </c>
      <c r="B1" s="8" t="s">
        <v>110</v>
      </c>
      <c r="C1" s="8" t="s">
        <v>111</v>
      </c>
      <c r="D1" s="8" t="s">
        <v>106</v>
      </c>
      <c r="G1" s="121" t="s">
        <v>358</v>
      </c>
    </row>
    <row r="2" spans="1:7">
      <c r="A2" s="1" t="s">
        <v>87</v>
      </c>
      <c r="B2" s="1" t="s">
        <v>33</v>
      </c>
      <c r="C2" s="1" t="s">
        <v>109</v>
      </c>
      <c r="D2" s="2">
        <v>3712</v>
      </c>
    </row>
    <row r="3" spans="1:7">
      <c r="A3" s="1" t="s">
        <v>48</v>
      </c>
      <c r="B3" s="1" t="s">
        <v>3</v>
      </c>
      <c r="C3" s="4" t="s">
        <v>108</v>
      </c>
      <c r="D3" s="2">
        <v>5505</v>
      </c>
    </row>
    <row r="4" spans="1:7">
      <c r="A4" s="1" t="s">
        <v>73</v>
      </c>
      <c r="B4" s="1" t="s">
        <v>25</v>
      </c>
      <c r="C4" s="4" t="s">
        <v>107</v>
      </c>
      <c r="D4" s="2">
        <v>4743</v>
      </c>
    </row>
    <row r="5" spans="1:7">
      <c r="A5" s="1" t="s">
        <v>101</v>
      </c>
      <c r="B5" s="1" t="s">
        <v>43</v>
      </c>
      <c r="C5" s="1" t="s">
        <v>109</v>
      </c>
      <c r="D5" s="2">
        <v>6991</v>
      </c>
    </row>
    <row r="6" spans="1:7">
      <c r="A6" s="1" t="s">
        <v>88</v>
      </c>
      <c r="B6" s="1" t="s">
        <v>34</v>
      </c>
      <c r="C6" s="1" t="s">
        <v>109</v>
      </c>
      <c r="D6" s="2">
        <v>4907</v>
      </c>
    </row>
    <row r="7" spans="1:7">
      <c r="A7" s="1" t="s">
        <v>70</v>
      </c>
      <c r="B7" s="1" t="s">
        <v>22</v>
      </c>
      <c r="C7" s="4" t="s">
        <v>107</v>
      </c>
      <c r="D7" s="2">
        <v>9119</v>
      </c>
    </row>
    <row r="8" spans="1:7">
      <c r="A8" s="1" t="s">
        <v>90</v>
      </c>
      <c r="B8" s="1" t="s">
        <v>36</v>
      </c>
      <c r="C8" s="1" t="s">
        <v>109</v>
      </c>
      <c r="D8" s="2">
        <v>9168</v>
      </c>
    </row>
    <row r="9" spans="1:7">
      <c r="A9" s="1" t="s">
        <v>84</v>
      </c>
      <c r="B9" s="1" t="s">
        <v>31</v>
      </c>
      <c r="C9" s="1" t="s">
        <v>109</v>
      </c>
      <c r="D9" s="2">
        <v>4688</v>
      </c>
    </row>
    <row r="10" spans="1:7">
      <c r="A10" s="1" t="s">
        <v>56</v>
      </c>
      <c r="B10" s="1" t="s">
        <v>11</v>
      </c>
      <c r="C10" s="4" t="s">
        <v>108</v>
      </c>
      <c r="D10" s="2">
        <v>6444</v>
      </c>
    </row>
    <row r="11" spans="1:7">
      <c r="A11" s="1" t="s">
        <v>100</v>
      </c>
      <c r="B11" s="1" t="s">
        <v>42</v>
      </c>
      <c r="C11" s="1" t="s">
        <v>109</v>
      </c>
      <c r="D11" s="2">
        <v>8321</v>
      </c>
    </row>
    <row r="12" spans="1:7">
      <c r="A12" s="1" t="s">
        <v>65</v>
      </c>
      <c r="B12" s="1" t="s">
        <v>18</v>
      </c>
      <c r="C12" s="4" t="s">
        <v>108</v>
      </c>
      <c r="D12" s="2">
        <v>4320</v>
      </c>
    </row>
    <row r="13" spans="1:7">
      <c r="A13" s="1" t="s">
        <v>91</v>
      </c>
      <c r="B13" s="1" t="s">
        <v>37</v>
      </c>
      <c r="C13" s="1" t="s">
        <v>109</v>
      </c>
      <c r="D13" s="2">
        <v>8575</v>
      </c>
    </row>
    <row r="14" spans="1:7">
      <c r="A14" s="1" t="s">
        <v>79</v>
      </c>
      <c r="B14" s="1" t="s">
        <v>29</v>
      </c>
      <c r="C14" s="4" t="s">
        <v>107</v>
      </c>
      <c r="D14" s="2">
        <v>7599</v>
      </c>
    </row>
    <row r="15" spans="1:7">
      <c r="A15" s="1" t="s">
        <v>96</v>
      </c>
      <c r="B15" s="1" t="s">
        <v>37</v>
      </c>
      <c r="C15" s="1" t="s">
        <v>109</v>
      </c>
      <c r="D15" s="2">
        <v>5969</v>
      </c>
    </row>
    <row r="16" spans="1:7">
      <c r="A16" s="1" t="s">
        <v>58</v>
      </c>
      <c r="B16" s="1" t="s">
        <v>12</v>
      </c>
      <c r="C16" s="4" t="s">
        <v>108</v>
      </c>
      <c r="D16" s="2">
        <v>4399</v>
      </c>
    </row>
    <row r="17" spans="1:4">
      <c r="A17" s="1" t="s">
        <v>45</v>
      </c>
      <c r="B17" s="1" t="s">
        <v>0</v>
      </c>
      <c r="C17" s="4" t="s">
        <v>108</v>
      </c>
      <c r="D17" s="2">
        <v>6154</v>
      </c>
    </row>
    <row r="18" spans="1:4">
      <c r="A18" s="1" t="s">
        <v>59</v>
      </c>
      <c r="B18" s="1" t="s">
        <v>13</v>
      </c>
      <c r="C18" s="4" t="s">
        <v>108</v>
      </c>
      <c r="D18" s="2">
        <v>9489</v>
      </c>
    </row>
    <row r="19" spans="1:4">
      <c r="A19" s="1" t="s">
        <v>74</v>
      </c>
      <c r="B19" s="1" t="s">
        <v>26</v>
      </c>
      <c r="C19" s="4" t="s">
        <v>107</v>
      </c>
      <c r="D19" s="2">
        <v>5777</v>
      </c>
    </row>
    <row r="20" spans="1:4">
      <c r="A20" s="1" t="s">
        <v>67</v>
      </c>
      <c r="B20" s="1" t="s">
        <v>19</v>
      </c>
      <c r="C20" s="4" t="s">
        <v>108</v>
      </c>
      <c r="D20" s="2">
        <v>6209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1FBC1-AE2C-46F5-B729-B28B988B881B}">
  <dimension ref="A1:G18"/>
  <sheetViews>
    <sheetView zoomScaleNormal="100" workbookViewId="0">
      <selection activeCell="B15" sqref="B15"/>
    </sheetView>
  </sheetViews>
  <sheetFormatPr defaultRowHeight="12.75"/>
  <cols>
    <col min="1" max="1" width="15" style="9" customWidth="1"/>
    <col min="2" max="2" width="21.5" style="9" customWidth="1"/>
    <col min="3" max="3" width="15.375" style="9" customWidth="1"/>
    <col min="4" max="4" width="14.5" style="9" customWidth="1"/>
    <col min="5" max="5" width="14.25" style="9" customWidth="1"/>
    <col min="6" max="6" width="13.75" style="9" customWidth="1"/>
    <col min="7" max="7" width="15.125" style="9" customWidth="1"/>
    <col min="8" max="16384" width="9" style="9"/>
  </cols>
  <sheetData>
    <row r="1" spans="1:7" ht="32.25" customHeight="1">
      <c r="A1" s="51" t="s">
        <v>199</v>
      </c>
      <c r="B1" s="51" t="s">
        <v>200</v>
      </c>
      <c r="C1" s="51" t="s">
        <v>201</v>
      </c>
      <c r="D1" s="51" t="s">
        <v>202</v>
      </c>
      <c r="E1" s="51" t="s">
        <v>203</v>
      </c>
      <c r="F1" s="51" t="s">
        <v>204</v>
      </c>
      <c r="G1" s="51" t="s">
        <v>205</v>
      </c>
    </row>
    <row r="2" spans="1:7" ht="14.25">
      <c r="A2" s="52">
        <v>0.33333333333333331</v>
      </c>
      <c r="B2" s="52">
        <v>0.50069444444444444</v>
      </c>
      <c r="C2" s="53" t="s">
        <v>206</v>
      </c>
      <c r="D2" s="54">
        <v>5</v>
      </c>
      <c r="E2" s="55">
        <f>B2-A2</f>
        <v>0.16736111111111113</v>
      </c>
      <c r="F2" s="56">
        <f>E2</f>
        <v>0.16736111111111113</v>
      </c>
      <c r="G2" s="57">
        <f>D2*24*F2</f>
        <v>20.083333333333336</v>
      </c>
    </row>
    <row r="3" spans="1:7" ht="14.25">
      <c r="A3" s="52">
        <v>0.38541666666666669</v>
      </c>
      <c r="B3" s="52">
        <v>0.58952192905066148</v>
      </c>
      <c r="C3" s="53" t="s">
        <v>207</v>
      </c>
      <c r="D3" s="54">
        <v>3</v>
      </c>
      <c r="E3" s="55">
        <f t="shared" ref="E3:E10" si="0">B3-A3</f>
        <v>0.20410526238399479</v>
      </c>
      <c r="F3" s="56">
        <f t="shared" ref="F3:F10" si="1">E3</f>
        <v>0.20410526238399479</v>
      </c>
      <c r="G3" s="57">
        <f t="shared" ref="G3:G10" si="2">D3*24*F3</f>
        <v>14.695578891647624</v>
      </c>
    </row>
    <row r="4" spans="1:7" ht="14.25">
      <c r="A4" s="52">
        <v>0.38680555555555557</v>
      </c>
      <c r="B4" s="52">
        <v>0.57655520961745399</v>
      </c>
      <c r="C4" s="53" t="s">
        <v>207</v>
      </c>
      <c r="D4" s="54">
        <v>3</v>
      </c>
      <c r="E4" s="55">
        <f t="shared" si="0"/>
        <v>0.18974965406189842</v>
      </c>
      <c r="F4" s="56">
        <f t="shared" si="1"/>
        <v>0.18974965406189842</v>
      </c>
      <c r="G4" s="57">
        <f t="shared" si="2"/>
        <v>13.661975092456686</v>
      </c>
    </row>
    <row r="5" spans="1:7" ht="14.25">
      <c r="A5" s="52">
        <v>0.39271621577974619</v>
      </c>
      <c r="B5" s="52">
        <v>0.47704173984999754</v>
      </c>
      <c r="C5" s="53" t="s">
        <v>206</v>
      </c>
      <c r="D5" s="54">
        <v>5</v>
      </c>
      <c r="E5" s="55">
        <f t="shared" si="0"/>
        <v>8.4325524070251345E-2</v>
      </c>
      <c r="F5" s="56">
        <f t="shared" si="1"/>
        <v>8.4325524070251345E-2</v>
      </c>
      <c r="G5" s="57">
        <f t="shared" si="2"/>
        <v>10.119062888430161</v>
      </c>
    </row>
    <row r="6" spans="1:7" ht="14.25">
      <c r="A6" s="52">
        <v>0.39610970351793157</v>
      </c>
      <c r="B6" s="58">
        <v>0.46319444444444446</v>
      </c>
      <c r="C6" s="53" t="s">
        <v>207</v>
      </c>
      <c r="D6" s="54">
        <v>3</v>
      </c>
      <c r="E6" s="55">
        <f t="shared" si="0"/>
        <v>6.7084740926512898E-2</v>
      </c>
      <c r="F6" s="56">
        <f t="shared" si="1"/>
        <v>6.7084740926512898E-2</v>
      </c>
      <c r="G6" s="57">
        <f t="shared" si="2"/>
        <v>4.8301013467089291</v>
      </c>
    </row>
    <row r="7" spans="1:7" ht="14.25">
      <c r="A7" s="52">
        <v>0.4146022737050179</v>
      </c>
      <c r="B7" s="52">
        <v>0.54205887904575634</v>
      </c>
      <c r="C7" s="53" t="s">
        <v>206</v>
      </c>
      <c r="D7" s="54">
        <v>5</v>
      </c>
      <c r="E7" s="55">
        <f t="shared" si="0"/>
        <v>0.12745660534073844</v>
      </c>
      <c r="F7" s="56">
        <f t="shared" si="1"/>
        <v>0.12745660534073844</v>
      </c>
      <c r="G7" s="57">
        <f t="shared" si="2"/>
        <v>15.294792640888613</v>
      </c>
    </row>
    <row r="8" spans="1:7" ht="14.25">
      <c r="A8" s="52">
        <v>0.41885567945639901</v>
      </c>
      <c r="B8" s="52">
        <v>0.55634990582390165</v>
      </c>
      <c r="C8" s="53" t="s">
        <v>208</v>
      </c>
      <c r="D8" s="54">
        <v>2</v>
      </c>
      <c r="E8" s="55">
        <f t="shared" si="0"/>
        <v>0.13749422636750264</v>
      </c>
      <c r="F8" s="56">
        <f t="shared" si="1"/>
        <v>0.13749422636750264</v>
      </c>
      <c r="G8" s="57">
        <f t="shared" si="2"/>
        <v>6.5997228656401266</v>
      </c>
    </row>
    <row r="9" spans="1:7" ht="14.25">
      <c r="A9" s="52">
        <v>0.42651769516914106</v>
      </c>
      <c r="B9" s="52">
        <v>0.5988278441115209</v>
      </c>
      <c r="C9" s="53" t="s">
        <v>208</v>
      </c>
      <c r="D9" s="54">
        <v>2</v>
      </c>
      <c r="E9" s="55">
        <f t="shared" si="0"/>
        <v>0.17231014894237984</v>
      </c>
      <c r="F9" s="56">
        <f t="shared" si="1"/>
        <v>0.17231014894237984</v>
      </c>
      <c r="G9" s="57">
        <f t="shared" si="2"/>
        <v>8.2708871492342322</v>
      </c>
    </row>
    <row r="10" spans="1:7" ht="14.25">
      <c r="A10" s="52">
        <v>0.43035092843252665</v>
      </c>
      <c r="B10" s="52">
        <v>0.64430595869138796</v>
      </c>
      <c r="C10" s="53" t="s">
        <v>209</v>
      </c>
      <c r="D10" s="54">
        <v>4</v>
      </c>
      <c r="E10" s="55">
        <f t="shared" si="0"/>
        <v>0.21395503025886131</v>
      </c>
      <c r="F10" s="56">
        <f t="shared" si="1"/>
        <v>0.21395503025886131</v>
      </c>
      <c r="G10" s="57">
        <f t="shared" si="2"/>
        <v>20.539682904850686</v>
      </c>
    </row>
    <row r="11" spans="1:7" ht="14.25">
      <c r="A11" s="59"/>
      <c r="B11" s="59"/>
      <c r="C11" s="60"/>
      <c r="D11" s="61"/>
      <c r="E11" s="62"/>
      <c r="F11" s="63" t="s">
        <v>141</v>
      </c>
      <c r="G11" s="64">
        <f>SUM(G2:G10)</f>
        <v>114.09513711319039</v>
      </c>
    </row>
    <row r="12" spans="1:7" ht="14.25">
      <c r="A12" s="59"/>
      <c r="B12" s="59"/>
      <c r="C12" s="60"/>
      <c r="D12" s="61"/>
      <c r="E12" s="62"/>
      <c r="F12" s="63"/>
      <c r="G12" s="65"/>
    </row>
    <row r="13" spans="1:7" ht="14.25">
      <c r="A13" s="59"/>
      <c r="B13" s="59"/>
      <c r="C13" s="60"/>
      <c r="D13" s="61"/>
      <c r="E13" s="62"/>
      <c r="F13" s="63"/>
      <c r="G13" s="65"/>
    </row>
    <row r="14" spans="1:7" ht="14.25">
      <c r="A14" s="59"/>
      <c r="B14" s="143" t="s">
        <v>399</v>
      </c>
      <c r="C14" s="60"/>
      <c r="D14" s="61"/>
      <c r="E14" s="62"/>
      <c r="F14" s="63"/>
      <c r="G14" s="65"/>
    </row>
    <row r="15" spans="1:7" ht="14.25">
      <c r="A15" s="59"/>
      <c r="B15" s="59"/>
      <c r="C15" s="60"/>
      <c r="D15" s="61"/>
      <c r="E15" s="62"/>
      <c r="F15" s="63"/>
      <c r="G15" s="65"/>
    </row>
    <row r="16" spans="1:7" ht="14.25">
      <c r="A16" s="59"/>
      <c r="B16" s="59"/>
      <c r="C16" s="60"/>
      <c r="D16" s="61"/>
      <c r="E16" s="62"/>
      <c r="F16" s="63"/>
      <c r="G16" s="65"/>
    </row>
    <row r="17" spans="1:7" ht="14.25">
      <c r="A17" s="59"/>
      <c r="B17" s="59"/>
      <c r="C17" s="60"/>
      <c r="D17" s="61"/>
      <c r="E17" s="62"/>
      <c r="F17" s="63"/>
      <c r="G17" s="65"/>
    </row>
    <row r="18" spans="1:7" ht="14.25">
      <c r="A18" s="66"/>
      <c r="B18" s="66"/>
      <c r="D18" s="67"/>
      <c r="E18" s="68"/>
    </row>
  </sheetData>
  <pageMargins left="0.75" right="0.75" top="1" bottom="1" header="0.5" footer="0.5"/>
  <pageSetup paperSize="9" orientation="portrait" horizont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F6125-68DB-4BD2-9050-7BE53F9FB480}">
  <dimension ref="B1:J13"/>
  <sheetViews>
    <sheetView zoomScale="115" zoomScaleNormal="115" workbookViewId="0">
      <selection activeCell="G13" sqref="G13"/>
    </sheetView>
  </sheetViews>
  <sheetFormatPr defaultRowHeight="12.75"/>
  <cols>
    <col min="1" max="1" width="3.875" style="9" customWidth="1"/>
    <col min="2" max="2" width="21.25" style="9" customWidth="1"/>
    <col min="3" max="3" width="10.75" style="9" bestFit="1" customWidth="1"/>
    <col min="4" max="4" width="15.375" style="9" bestFit="1" customWidth="1"/>
    <col min="5" max="5" width="13.5" style="9" customWidth="1"/>
    <col min="6" max="6" width="4.625" style="9" customWidth="1"/>
    <col min="7" max="9" width="9" style="9"/>
    <col min="10" max="10" width="10.875" style="9" bestFit="1" customWidth="1"/>
    <col min="11" max="257" width="9" style="9"/>
    <col min="258" max="258" width="21.25" style="9" customWidth="1"/>
    <col min="259" max="259" width="10" style="9" customWidth="1"/>
    <col min="260" max="260" width="10.5" style="9" customWidth="1"/>
    <col min="261" max="261" width="13.5" style="9" customWidth="1"/>
    <col min="262" max="513" width="9" style="9"/>
    <col min="514" max="514" width="21.25" style="9" customWidth="1"/>
    <col min="515" max="515" width="10" style="9" customWidth="1"/>
    <col min="516" max="516" width="10.5" style="9" customWidth="1"/>
    <col min="517" max="517" width="13.5" style="9" customWidth="1"/>
    <col min="518" max="769" width="9" style="9"/>
    <col min="770" max="770" width="21.25" style="9" customWidth="1"/>
    <col min="771" max="771" width="10" style="9" customWidth="1"/>
    <col min="772" max="772" width="10.5" style="9" customWidth="1"/>
    <col min="773" max="773" width="13.5" style="9" customWidth="1"/>
    <col min="774" max="1025" width="9" style="9"/>
    <col min="1026" max="1026" width="21.25" style="9" customWidth="1"/>
    <col min="1027" max="1027" width="10" style="9" customWidth="1"/>
    <col min="1028" max="1028" width="10.5" style="9" customWidth="1"/>
    <col min="1029" max="1029" width="13.5" style="9" customWidth="1"/>
    <col min="1030" max="1281" width="9" style="9"/>
    <col min="1282" max="1282" width="21.25" style="9" customWidth="1"/>
    <col min="1283" max="1283" width="10" style="9" customWidth="1"/>
    <col min="1284" max="1284" width="10.5" style="9" customWidth="1"/>
    <col min="1285" max="1285" width="13.5" style="9" customWidth="1"/>
    <col min="1286" max="1537" width="9" style="9"/>
    <col min="1538" max="1538" width="21.25" style="9" customWidth="1"/>
    <col min="1539" max="1539" width="10" style="9" customWidth="1"/>
    <col min="1540" max="1540" width="10.5" style="9" customWidth="1"/>
    <col min="1541" max="1541" width="13.5" style="9" customWidth="1"/>
    <col min="1542" max="1793" width="9" style="9"/>
    <col min="1794" max="1794" width="21.25" style="9" customWidth="1"/>
    <col min="1795" max="1795" width="10" style="9" customWidth="1"/>
    <col min="1796" max="1796" width="10.5" style="9" customWidth="1"/>
    <col min="1797" max="1797" width="13.5" style="9" customWidth="1"/>
    <col min="1798" max="2049" width="9" style="9"/>
    <col min="2050" max="2050" width="21.25" style="9" customWidth="1"/>
    <col min="2051" max="2051" width="10" style="9" customWidth="1"/>
    <col min="2052" max="2052" width="10.5" style="9" customWidth="1"/>
    <col min="2053" max="2053" width="13.5" style="9" customWidth="1"/>
    <col min="2054" max="2305" width="9" style="9"/>
    <col min="2306" max="2306" width="21.25" style="9" customWidth="1"/>
    <col min="2307" max="2307" width="10" style="9" customWidth="1"/>
    <col min="2308" max="2308" width="10.5" style="9" customWidth="1"/>
    <col min="2309" max="2309" width="13.5" style="9" customWidth="1"/>
    <col min="2310" max="2561" width="9" style="9"/>
    <col min="2562" max="2562" width="21.25" style="9" customWidth="1"/>
    <col min="2563" max="2563" width="10" style="9" customWidth="1"/>
    <col min="2564" max="2564" width="10.5" style="9" customWidth="1"/>
    <col min="2565" max="2565" width="13.5" style="9" customWidth="1"/>
    <col min="2566" max="2817" width="9" style="9"/>
    <col min="2818" max="2818" width="21.25" style="9" customWidth="1"/>
    <col min="2819" max="2819" width="10" style="9" customWidth="1"/>
    <col min="2820" max="2820" width="10.5" style="9" customWidth="1"/>
    <col min="2821" max="2821" width="13.5" style="9" customWidth="1"/>
    <col min="2822" max="3073" width="9" style="9"/>
    <col min="3074" max="3074" width="21.25" style="9" customWidth="1"/>
    <col min="3075" max="3075" width="10" style="9" customWidth="1"/>
    <col min="3076" max="3076" width="10.5" style="9" customWidth="1"/>
    <col min="3077" max="3077" width="13.5" style="9" customWidth="1"/>
    <col min="3078" max="3329" width="9" style="9"/>
    <col min="3330" max="3330" width="21.25" style="9" customWidth="1"/>
    <col min="3331" max="3331" width="10" style="9" customWidth="1"/>
    <col min="3332" max="3332" width="10.5" style="9" customWidth="1"/>
    <col min="3333" max="3333" width="13.5" style="9" customWidth="1"/>
    <col min="3334" max="3585" width="9" style="9"/>
    <col min="3586" max="3586" width="21.25" style="9" customWidth="1"/>
    <col min="3587" max="3587" width="10" style="9" customWidth="1"/>
    <col min="3588" max="3588" width="10.5" style="9" customWidth="1"/>
    <col min="3589" max="3589" width="13.5" style="9" customWidth="1"/>
    <col min="3590" max="3841" width="9" style="9"/>
    <col min="3842" max="3842" width="21.25" style="9" customWidth="1"/>
    <col min="3843" max="3843" width="10" style="9" customWidth="1"/>
    <col min="3844" max="3844" width="10.5" style="9" customWidth="1"/>
    <col min="3845" max="3845" width="13.5" style="9" customWidth="1"/>
    <col min="3846" max="4097" width="9" style="9"/>
    <col min="4098" max="4098" width="21.25" style="9" customWidth="1"/>
    <col min="4099" max="4099" width="10" style="9" customWidth="1"/>
    <col min="4100" max="4100" width="10.5" style="9" customWidth="1"/>
    <col min="4101" max="4101" width="13.5" style="9" customWidth="1"/>
    <col min="4102" max="4353" width="9" style="9"/>
    <col min="4354" max="4354" width="21.25" style="9" customWidth="1"/>
    <col min="4355" max="4355" width="10" style="9" customWidth="1"/>
    <col min="4356" max="4356" width="10.5" style="9" customWidth="1"/>
    <col min="4357" max="4357" width="13.5" style="9" customWidth="1"/>
    <col min="4358" max="4609" width="9" style="9"/>
    <col min="4610" max="4610" width="21.25" style="9" customWidth="1"/>
    <col min="4611" max="4611" width="10" style="9" customWidth="1"/>
    <col min="4612" max="4612" width="10.5" style="9" customWidth="1"/>
    <col min="4613" max="4613" width="13.5" style="9" customWidth="1"/>
    <col min="4614" max="4865" width="9" style="9"/>
    <col min="4866" max="4866" width="21.25" style="9" customWidth="1"/>
    <col min="4867" max="4867" width="10" style="9" customWidth="1"/>
    <col min="4868" max="4868" width="10.5" style="9" customWidth="1"/>
    <col min="4869" max="4869" width="13.5" style="9" customWidth="1"/>
    <col min="4870" max="5121" width="9" style="9"/>
    <col min="5122" max="5122" width="21.25" style="9" customWidth="1"/>
    <col min="5123" max="5123" width="10" style="9" customWidth="1"/>
    <col min="5124" max="5124" width="10.5" style="9" customWidth="1"/>
    <col min="5125" max="5125" width="13.5" style="9" customWidth="1"/>
    <col min="5126" max="5377" width="9" style="9"/>
    <col min="5378" max="5378" width="21.25" style="9" customWidth="1"/>
    <col min="5379" max="5379" width="10" style="9" customWidth="1"/>
    <col min="5380" max="5380" width="10.5" style="9" customWidth="1"/>
    <col min="5381" max="5381" width="13.5" style="9" customWidth="1"/>
    <col min="5382" max="5633" width="9" style="9"/>
    <col min="5634" max="5634" width="21.25" style="9" customWidth="1"/>
    <col min="5635" max="5635" width="10" style="9" customWidth="1"/>
    <col min="5636" max="5636" width="10.5" style="9" customWidth="1"/>
    <col min="5637" max="5637" width="13.5" style="9" customWidth="1"/>
    <col min="5638" max="5889" width="9" style="9"/>
    <col min="5890" max="5890" width="21.25" style="9" customWidth="1"/>
    <col min="5891" max="5891" width="10" style="9" customWidth="1"/>
    <col min="5892" max="5892" width="10.5" style="9" customWidth="1"/>
    <col min="5893" max="5893" width="13.5" style="9" customWidth="1"/>
    <col min="5894" max="6145" width="9" style="9"/>
    <col min="6146" max="6146" width="21.25" style="9" customWidth="1"/>
    <col min="6147" max="6147" width="10" style="9" customWidth="1"/>
    <col min="6148" max="6148" width="10.5" style="9" customWidth="1"/>
    <col min="6149" max="6149" width="13.5" style="9" customWidth="1"/>
    <col min="6150" max="6401" width="9" style="9"/>
    <col min="6402" max="6402" width="21.25" style="9" customWidth="1"/>
    <col min="6403" max="6403" width="10" style="9" customWidth="1"/>
    <col min="6404" max="6404" width="10.5" style="9" customWidth="1"/>
    <col min="6405" max="6405" width="13.5" style="9" customWidth="1"/>
    <col min="6406" max="6657" width="9" style="9"/>
    <col min="6658" max="6658" width="21.25" style="9" customWidth="1"/>
    <col min="6659" max="6659" width="10" style="9" customWidth="1"/>
    <col min="6660" max="6660" width="10.5" style="9" customWidth="1"/>
    <col min="6661" max="6661" width="13.5" style="9" customWidth="1"/>
    <col min="6662" max="6913" width="9" style="9"/>
    <col min="6914" max="6914" width="21.25" style="9" customWidth="1"/>
    <col min="6915" max="6915" width="10" style="9" customWidth="1"/>
    <col min="6916" max="6916" width="10.5" style="9" customWidth="1"/>
    <col min="6917" max="6917" width="13.5" style="9" customWidth="1"/>
    <col min="6918" max="7169" width="9" style="9"/>
    <col min="7170" max="7170" width="21.25" style="9" customWidth="1"/>
    <col min="7171" max="7171" width="10" style="9" customWidth="1"/>
    <col min="7172" max="7172" width="10.5" style="9" customWidth="1"/>
    <col min="7173" max="7173" width="13.5" style="9" customWidth="1"/>
    <col min="7174" max="7425" width="9" style="9"/>
    <col min="7426" max="7426" width="21.25" style="9" customWidth="1"/>
    <col min="7427" max="7427" width="10" style="9" customWidth="1"/>
    <col min="7428" max="7428" width="10.5" style="9" customWidth="1"/>
    <col min="7429" max="7429" width="13.5" style="9" customWidth="1"/>
    <col min="7430" max="7681" width="9" style="9"/>
    <col min="7682" max="7682" width="21.25" style="9" customWidth="1"/>
    <col min="7683" max="7683" width="10" style="9" customWidth="1"/>
    <col min="7684" max="7684" width="10.5" style="9" customWidth="1"/>
    <col min="7685" max="7685" width="13.5" style="9" customWidth="1"/>
    <col min="7686" max="7937" width="9" style="9"/>
    <col min="7938" max="7938" width="21.25" style="9" customWidth="1"/>
    <col min="7939" max="7939" width="10" style="9" customWidth="1"/>
    <col min="7940" max="7940" width="10.5" style="9" customWidth="1"/>
    <col min="7941" max="7941" width="13.5" style="9" customWidth="1"/>
    <col min="7942" max="8193" width="9" style="9"/>
    <col min="8194" max="8194" width="21.25" style="9" customWidth="1"/>
    <col min="8195" max="8195" width="10" style="9" customWidth="1"/>
    <col min="8196" max="8196" width="10.5" style="9" customWidth="1"/>
    <col min="8197" max="8197" width="13.5" style="9" customWidth="1"/>
    <col min="8198" max="8449" width="9" style="9"/>
    <col min="8450" max="8450" width="21.25" style="9" customWidth="1"/>
    <col min="8451" max="8451" width="10" style="9" customWidth="1"/>
    <col min="8452" max="8452" width="10.5" style="9" customWidth="1"/>
    <col min="8453" max="8453" width="13.5" style="9" customWidth="1"/>
    <col min="8454" max="8705" width="9" style="9"/>
    <col min="8706" max="8706" width="21.25" style="9" customWidth="1"/>
    <col min="8707" max="8707" width="10" style="9" customWidth="1"/>
    <col min="8708" max="8708" width="10.5" style="9" customWidth="1"/>
    <col min="8709" max="8709" width="13.5" style="9" customWidth="1"/>
    <col min="8710" max="8961" width="9" style="9"/>
    <col min="8962" max="8962" width="21.25" style="9" customWidth="1"/>
    <col min="8963" max="8963" width="10" style="9" customWidth="1"/>
    <col min="8964" max="8964" width="10.5" style="9" customWidth="1"/>
    <col min="8965" max="8965" width="13.5" style="9" customWidth="1"/>
    <col min="8966" max="9217" width="9" style="9"/>
    <col min="9218" max="9218" width="21.25" style="9" customWidth="1"/>
    <col min="9219" max="9219" width="10" style="9" customWidth="1"/>
    <col min="9220" max="9220" width="10.5" style="9" customWidth="1"/>
    <col min="9221" max="9221" width="13.5" style="9" customWidth="1"/>
    <col min="9222" max="9473" width="9" style="9"/>
    <col min="9474" max="9474" width="21.25" style="9" customWidth="1"/>
    <col min="9475" max="9475" width="10" style="9" customWidth="1"/>
    <col min="9476" max="9476" width="10.5" style="9" customWidth="1"/>
    <col min="9477" max="9477" width="13.5" style="9" customWidth="1"/>
    <col min="9478" max="9729" width="9" style="9"/>
    <col min="9730" max="9730" width="21.25" style="9" customWidth="1"/>
    <col min="9731" max="9731" width="10" style="9" customWidth="1"/>
    <col min="9732" max="9732" width="10.5" style="9" customWidth="1"/>
    <col min="9733" max="9733" width="13.5" style="9" customWidth="1"/>
    <col min="9734" max="9985" width="9" style="9"/>
    <col min="9986" max="9986" width="21.25" style="9" customWidth="1"/>
    <col min="9987" max="9987" width="10" style="9" customWidth="1"/>
    <col min="9988" max="9988" width="10.5" style="9" customWidth="1"/>
    <col min="9989" max="9989" width="13.5" style="9" customWidth="1"/>
    <col min="9990" max="10241" width="9" style="9"/>
    <col min="10242" max="10242" width="21.25" style="9" customWidth="1"/>
    <col min="10243" max="10243" width="10" style="9" customWidth="1"/>
    <col min="10244" max="10244" width="10.5" style="9" customWidth="1"/>
    <col min="10245" max="10245" width="13.5" style="9" customWidth="1"/>
    <col min="10246" max="10497" width="9" style="9"/>
    <col min="10498" max="10498" width="21.25" style="9" customWidth="1"/>
    <col min="10499" max="10499" width="10" style="9" customWidth="1"/>
    <col min="10500" max="10500" width="10.5" style="9" customWidth="1"/>
    <col min="10501" max="10501" width="13.5" style="9" customWidth="1"/>
    <col min="10502" max="10753" width="9" style="9"/>
    <col min="10754" max="10754" width="21.25" style="9" customWidth="1"/>
    <col min="10755" max="10755" width="10" style="9" customWidth="1"/>
    <col min="10756" max="10756" width="10.5" style="9" customWidth="1"/>
    <col min="10757" max="10757" width="13.5" style="9" customWidth="1"/>
    <col min="10758" max="11009" width="9" style="9"/>
    <col min="11010" max="11010" width="21.25" style="9" customWidth="1"/>
    <col min="11011" max="11011" width="10" style="9" customWidth="1"/>
    <col min="11012" max="11012" width="10.5" style="9" customWidth="1"/>
    <col min="11013" max="11013" width="13.5" style="9" customWidth="1"/>
    <col min="11014" max="11265" width="9" style="9"/>
    <col min="11266" max="11266" width="21.25" style="9" customWidth="1"/>
    <col min="11267" max="11267" width="10" style="9" customWidth="1"/>
    <col min="11268" max="11268" width="10.5" style="9" customWidth="1"/>
    <col min="11269" max="11269" width="13.5" style="9" customWidth="1"/>
    <col min="11270" max="11521" width="9" style="9"/>
    <col min="11522" max="11522" width="21.25" style="9" customWidth="1"/>
    <col min="11523" max="11523" width="10" style="9" customWidth="1"/>
    <col min="11524" max="11524" width="10.5" style="9" customWidth="1"/>
    <col min="11525" max="11525" width="13.5" style="9" customWidth="1"/>
    <col min="11526" max="11777" width="9" style="9"/>
    <col min="11778" max="11778" width="21.25" style="9" customWidth="1"/>
    <col min="11779" max="11779" width="10" style="9" customWidth="1"/>
    <col min="11780" max="11780" width="10.5" style="9" customWidth="1"/>
    <col min="11781" max="11781" width="13.5" style="9" customWidth="1"/>
    <col min="11782" max="12033" width="9" style="9"/>
    <col min="12034" max="12034" width="21.25" style="9" customWidth="1"/>
    <col min="12035" max="12035" width="10" style="9" customWidth="1"/>
    <col min="12036" max="12036" width="10.5" style="9" customWidth="1"/>
    <col min="12037" max="12037" width="13.5" style="9" customWidth="1"/>
    <col min="12038" max="12289" width="9" style="9"/>
    <col min="12290" max="12290" width="21.25" style="9" customWidth="1"/>
    <col min="12291" max="12291" width="10" style="9" customWidth="1"/>
    <col min="12292" max="12292" width="10.5" style="9" customWidth="1"/>
    <col min="12293" max="12293" width="13.5" style="9" customWidth="1"/>
    <col min="12294" max="12545" width="9" style="9"/>
    <col min="12546" max="12546" width="21.25" style="9" customWidth="1"/>
    <col min="12547" max="12547" width="10" style="9" customWidth="1"/>
    <col min="12548" max="12548" width="10.5" style="9" customWidth="1"/>
    <col min="12549" max="12549" width="13.5" style="9" customWidth="1"/>
    <col min="12550" max="12801" width="9" style="9"/>
    <col min="12802" max="12802" width="21.25" style="9" customWidth="1"/>
    <col min="12803" max="12803" width="10" style="9" customWidth="1"/>
    <col min="12804" max="12804" width="10.5" style="9" customWidth="1"/>
    <col min="12805" max="12805" width="13.5" style="9" customWidth="1"/>
    <col min="12806" max="13057" width="9" style="9"/>
    <col min="13058" max="13058" width="21.25" style="9" customWidth="1"/>
    <col min="13059" max="13059" width="10" style="9" customWidth="1"/>
    <col min="13060" max="13060" width="10.5" style="9" customWidth="1"/>
    <col min="13061" max="13061" width="13.5" style="9" customWidth="1"/>
    <col min="13062" max="13313" width="9" style="9"/>
    <col min="13314" max="13314" width="21.25" style="9" customWidth="1"/>
    <col min="13315" max="13315" width="10" style="9" customWidth="1"/>
    <col min="13316" max="13316" width="10.5" style="9" customWidth="1"/>
    <col min="13317" max="13317" width="13.5" style="9" customWidth="1"/>
    <col min="13318" max="13569" width="9" style="9"/>
    <col min="13570" max="13570" width="21.25" style="9" customWidth="1"/>
    <col min="13571" max="13571" width="10" style="9" customWidth="1"/>
    <col min="13572" max="13572" width="10.5" style="9" customWidth="1"/>
    <col min="13573" max="13573" width="13.5" style="9" customWidth="1"/>
    <col min="13574" max="13825" width="9" style="9"/>
    <col min="13826" max="13826" width="21.25" style="9" customWidth="1"/>
    <col min="13827" max="13827" width="10" style="9" customWidth="1"/>
    <col min="13828" max="13828" width="10.5" style="9" customWidth="1"/>
    <col min="13829" max="13829" width="13.5" style="9" customWidth="1"/>
    <col min="13830" max="14081" width="9" style="9"/>
    <col min="14082" max="14082" width="21.25" style="9" customWidth="1"/>
    <col min="14083" max="14083" width="10" style="9" customWidth="1"/>
    <col min="14084" max="14084" width="10.5" style="9" customWidth="1"/>
    <col min="14085" max="14085" width="13.5" style="9" customWidth="1"/>
    <col min="14086" max="14337" width="9" style="9"/>
    <col min="14338" max="14338" width="21.25" style="9" customWidth="1"/>
    <col min="14339" max="14339" width="10" style="9" customWidth="1"/>
    <col min="14340" max="14340" width="10.5" style="9" customWidth="1"/>
    <col min="14341" max="14341" width="13.5" style="9" customWidth="1"/>
    <col min="14342" max="14593" width="9" style="9"/>
    <col min="14594" max="14594" width="21.25" style="9" customWidth="1"/>
    <col min="14595" max="14595" width="10" style="9" customWidth="1"/>
    <col min="14596" max="14596" width="10.5" style="9" customWidth="1"/>
    <col min="14597" max="14597" width="13.5" style="9" customWidth="1"/>
    <col min="14598" max="14849" width="9" style="9"/>
    <col min="14850" max="14850" width="21.25" style="9" customWidth="1"/>
    <col min="14851" max="14851" width="10" style="9" customWidth="1"/>
    <col min="14852" max="14852" width="10.5" style="9" customWidth="1"/>
    <col min="14853" max="14853" width="13.5" style="9" customWidth="1"/>
    <col min="14854" max="15105" width="9" style="9"/>
    <col min="15106" max="15106" width="21.25" style="9" customWidth="1"/>
    <col min="15107" max="15107" width="10" style="9" customWidth="1"/>
    <col min="15108" max="15108" width="10.5" style="9" customWidth="1"/>
    <col min="15109" max="15109" width="13.5" style="9" customWidth="1"/>
    <col min="15110" max="15361" width="9" style="9"/>
    <col min="15362" max="15362" width="21.25" style="9" customWidth="1"/>
    <col min="15363" max="15363" width="10" style="9" customWidth="1"/>
    <col min="15364" max="15364" width="10.5" style="9" customWidth="1"/>
    <col min="15365" max="15365" width="13.5" style="9" customWidth="1"/>
    <col min="15366" max="15617" width="9" style="9"/>
    <col min="15618" max="15618" width="21.25" style="9" customWidth="1"/>
    <col min="15619" max="15619" width="10" style="9" customWidth="1"/>
    <col min="15620" max="15620" width="10.5" style="9" customWidth="1"/>
    <col min="15621" max="15621" width="13.5" style="9" customWidth="1"/>
    <col min="15622" max="15873" width="9" style="9"/>
    <col min="15874" max="15874" width="21.25" style="9" customWidth="1"/>
    <col min="15875" max="15875" width="10" style="9" customWidth="1"/>
    <col min="15876" max="15876" width="10.5" style="9" customWidth="1"/>
    <col min="15877" max="15877" width="13.5" style="9" customWidth="1"/>
    <col min="15878" max="16129" width="9" style="9"/>
    <col min="16130" max="16130" width="21.25" style="9" customWidth="1"/>
    <col min="16131" max="16131" width="10" style="9" customWidth="1"/>
    <col min="16132" max="16132" width="10.5" style="9" customWidth="1"/>
    <col min="16133" max="16133" width="13.5" style="9" customWidth="1"/>
    <col min="16134" max="16384" width="9" style="9"/>
  </cols>
  <sheetData>
    <row r="1" spans="2:10" ht="14.25" thickTop="1" thickBot="1">
      <c r="B1" s="149" t="s">
        <v>210</v>
      </c>
      <c r="C1" s="150"/>
      <c r="D1" s="150"/>
      <c r="E1" s="151"/>
    </row>
    <row r="2" spans="2:10" ht="14.25" thickTop="1" thickBot="1">
      <c r="B2" s="93" t="s">
        <v>211</v>
      </c>
      <c r="C2" s="94" t="s">
        <v>212</v>
      </c>
      <c r="D2" s="95" t="s">
        <v>213</v>
      </c>
      <c r="E2" s="96" t="s">
        <v>212</v>
      </c>
    </row>
    <row r="3" spans="2:10" ht="14.25">
      <c r="B3" s="53" t="s">
        <v>214</v>
      </c>
      <c r="C3" s="69">
        <v>2405</v>
      </c>
      <c r="D3" s="70" t="s">
        <v>215</v>
      </c>
      <c r="E3" s="69">
        <v>720</v>
      </c>
      <c r="G3" s="120" t="s">
        <v>400</v>
      </c>
    </row>
    <row r="4" spans="2:10" ht="14.25">
      <c r="B4" s="53" t="s">
        <v>216</v>
      </c>
      <c r="C4" s="69">
        <v>2346</v>
      </c>
      <c r="D4" s="53" t="s">
        <v>217</v>
      </c>
      <c r="E4" s="69">
        <v>75</v>
      </c>
      <c r="G4" s="120"/>
    </row>
    <row r="5" spans="2:10" ht="14.25">
      <c r="B5" s="53"/>
      <c r="C5" s="53"/>
      <c r="D5" s="53" t="s">
        <v>218</v>
      </c>
      <c r="E5" s="69">
        <v>200</v>
      </c>
      <c r="G5" s="120" t="s">
        <v>401</v>
      </c>
    </row>
    <row r="6" spans="2:10" ht="14.25">
      <c r="B6" s="53"/>
      <c r="C6" s="53"/>
      <c r="D6" s="53" t="s">
        <v>219</v>
      </c>
      <c r="E6" s="69">
        <v>75</v>
      </c>
    </row>
    <row r="7" spans="2:10" ht="14.25">
      <c r="B7" s="53"/>
      <c r="C7" s="53"/>
      <c r="D7" s="53" t="s">
        <v>220</v>
      </c>
      <c r="E7" s="69">
        <v>12</v>
      </c>
    </row>
    <row r="8" spans="2:10" ht="14.25">
      <c r="B8" s="53"/>
      <c r="C8" s="53"/>
      <c r="D8" s="53" t="s">
        <v>221</v>
      </c>
      <c r="E8" s="69">
        <v>1250</v>
      </c>
    </row>
    <row r="9" spans="2:10" ht="14.25">
      <c r="B9" s="53"/>
      <c r="C9" s="53"/>
      <c r="D9" s="53" t="s">
        <v>222</v>
      </c>
      <c r="E9" s="69">
        <v>362</v>
      </c>
    </row>
    <row r="10" spans="2:10" ht="15">
      <c r="B10" s="53"/>
      <c r="C10" s="53"/>
      <c r="D10" s="53" t="s">
        <v>223</v>
      </c>
      <c r="E10" s="69">
        <v>76.400000000000006</v>
      </c>
      <c r="G10" s="152" t="s">
        <v>246</v>
      </c>
      <c r="H10" s="152"/>
      <c r="I10" s="152"/>
      <c r="J10" s="71"/>
    </row>
    <row r="11" spans="2:10" ht="14.25">
      <c r="B11" s="53"/>
      <c r="C11" s="53"/>
      <c r="D11" s="53" t="s">
        <v>224</v>
      </c>
      <c r="E11" s="69">
        <v>168.15</v>
      </c>
    </row>
    <row r="12" spans="2:10" ht="15" thickBot="1">
      <c r="B12" s="53"/>
      <c r="C12" s="72"/>
      <c r="D12" s="53" t="s">
        <v>225</v>
      </c>
      <c r="E12" s="69">
        <v>315</v>
      </c>
    </row>
    <row r="13" spans="2:10" ht="15" thickBot="1">
      <c r="B13" s="73" t="s">
        <v>141</v>
      </c>
      <c r="C13" s="74">
        <f>SUM(C3:C12)</f>
        <v>4751</v>
      </c>
      <c r="D13" s="75" t="s">
        <v>141</v>
      </c>
      <c r="E13" s="74">
        <f>SUM(E3:E12)</f>
        <v>3253.55</v>
      </c>
      <c r="J13" s="76"/>
    </row>
  </sheetData>
  <mergeCells count="2">
    <mergeCell ref="B1:E1"/>
    <mergeCell ref="G10:I10"/>
  </mergeCell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188AB-0707-4AF0-9B5D-E98B571FD183}">
  <dimension ref="D1:E15"/>
  <sheetViews>
    <sheetView zoomScale="115" zoomScaleNormal="115" workbookViewId="0">
      <selection activeCell="D5" sqref="D5"/>
    </sheetView>
  </sheetViews>
  <sheetFormatPr defaultRowHeight="14.25"/>
  <cols>
    <col min="4" max="4" width="9.625" bestFit="1" customWidth="1"/>
    <col min="5" max="5" width="11.625" customWidth="1"/>
    <col min="8" max="8" width="20" customWidth="1"/>
    <col min="9" max="9" width="21.875" customWidth="1"/>
  </cols>
  <sheetData>
    <row r="1" spans="4:5">
      <c r="E1" s="97" t="s">
        <v>361</v>
      </c>
    </row>
    <row r="4" spans="4:5">
      <c r="D4" s="124" t="s">
        <v>359</v>
      </c>
      <c r="E4" s="124" t="s">
        <v>360</v>
      </c>
    </row>
    <row r="5" spans="4:5">
      <c r="D5" s="122">
        <v>2.3530000000000002</v>
      </c>
      <c r="E5" s="123"/>
    </row>
    <row r="6" spans="4:5">
      <c r="D6" s="122">
        <v>5.9340000000000002</v>
      </c>
      <c r="E6" s="123"/>
    </row>
    <row r="7" spans="4:5">
      <c r="D7" s="122">
        <v>2.7069999999999999</v>
      </c>
      <c r="E7" s="123"/>
    </row>
    <row r="8" spans="4:5">
      <c r="D8" s="122">
        <v>3.665</v>
      </c>
      <c r="E8" s="123"/>
    </row>
    <row r="9" spans="4:5">
      <c r="D9" s="122">
        <v>5.3929999999999998</v>
      </c>
      <c r="E9" s="123"/>
    </row>
    <row r="10" spans="4:5">
      <c r="D10" s="122">
        <v>2.1019999999999999</v>
      </c>
      <c r="E10" s="123"/>
    </row>
    <row r="11" spans="4:5">
      <c r="D11" s="122">
        <v>1.125</v>
      </c>
      <c r="E11" s="123"/>
    </row>
    <row r="12" spans="4:5">
      <c r="D12" s="122">
        <v>0.69899999999999995</v>
      </c>
      <c r="E12" s="123"/>
    </row>
    <row r="13" spans="4:5">
      <c r="D13" s="122">
        <v>7.8559999999999999</v>
      </c>
      <c r="E13" s="123"/>
    </row>
    <row r="14" spans="4:5">
      <c r="D14" s="122">
        <v>3.1269999999999998</v>
      </c>
      <c r="E14" s="123"/>
    </row>
    <row r="15" spans="4:5">
      <c r="D15" s="122">
        <v>2.9990000000000001</v>
      </c>
      <c r="E15" s="12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A90D6-22EA-4558-BC9F-268FA8590A75}">
  <dimension ref="A1:J12"/>
  <sheetViews>
    <sheetView zoomScaleNormal="100" workbookViewId="0"/>
  </sheetViews>
  <sheetFormatPr defaultRowHeight="15"/>
  <cols>
    <col min="1" max="2" width="9" style="78"/>
    <col min="3" max="3" width="12.625" style="78" customWidth="1"/>
    <col min="4" max="4" width="13.5" style="78" customWidth="1"/>
    <col min="5" max="5" width="11.875" style="78" customWidth="1"/>
    <col min="6" max="6" width="14.25" style="78" customWidth="1"/>
    <col min="7" max="7" width="9" style="78"/>
    <col min="8" max="8" width="10.125" style="78" bestFit="1" customWidth="1"/>
    <col min="9" max="16384" width="9" style="78"/>
  </cols>
  <sheetData>
    <row r="1" spans="1:10" ht="15.75">
      <c r="A1" s="120" t="s">
        <v>404</v>
      </c>
      <c r="B1" s="9"/>
      <c r="C1" s="9"/>
      <c r="D1" s="9"/>
      <c r="E1" s="9"/>
      <c r="F1" s="77"/>
      <c r="G1" s="77"/>
      <c r="H1" s="77"/>
      <c r="I1" s="77"/>
      <c r="J1" s="77"/>
    </row>
    <row r="2" spans="1:10" ht="15.7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5.75">
      <c r="A4" s="77"/>
      <c r="B4" s="77"/>
      <c r="C4" s="77"/>
      <c r="D4" s="77"/>
      <c r="E4" s="77"/>
      <c r="F4" s="77"/>
      <c r="G4" s="79"/>
      <c r="H4" s="77"/>
      <c r="I4" s="77"/>
      <c r="J4" s="77"/>
    </row>
    <row r="5" spans="1:10" ht="15.75">
      <c r="A5" s="77"/>
      <c r="B5" s="77"/>
      <c r="C5" s="80" t="s">
        <v>226</v>
      </c>
      <c r="D5" s="80" t="s">
        <v>227</v>
      </c>
      <c r="E5" s="80" t="s">
        <v>228</v>
      </c>
      <c r="F5" s="80" t="s">
        <v>229</v>
      </c>
      <c r="G5" s="79"/>
      <c r="H5" s="77"/>
      <c r="I5" s="77"/>
      <c r="J5" s="77"/>
    </row>
    <row r="6" spans="1:10" ht="15.75">
      <c r="A6" s="77"/>
      <c r="B6" s="77"/>
      <c r="C6" s="81" t="s">
        <v>45</v>
      </c>
      <c r="D6" s="82">
        <v>2654</v>
      </c>
      <c r="E6" s="83">
        <v>462</v>
      </c>
      <c r="F6" s="84"/>
      <c r="G6" s="79"/>
      <c r="H6" s="85" t="s">
        <v>230</v>
      </c>
      <c r="I6" s="86">
        <v>3.7</v>
      </c>
      <c r="J6" s="77"/>
    </row>
    <row r="7" spans="1:10" ht="15.75">
      <c r="A7" s="77"/>
      <c r="B7" s="77"/>
      <c r="C7" s="81" t="s">
        <v>46</v>
      </c>
      <c r="D7" s="82">
        <v>1987</v>
      </c>
      <c r="E7" s="83">
        <v>378</v>
      </c>
      <c r="F7" s="84"/>
      <c r="G7" s="79"/>
      <c r="H7" s="77"/>
      <c r="I7" s="77"/>
      <c r="J7" s="77"/>
    </row>
    <row r="8" spans="1:10" ht="15.75">
      <c r="A8" s="77"/>
      <c r="B8" s="77"/>
      <c r="C8" s="81" t="s">
        <v>47</v>
      </c>
      <c r="D8" s="82">
        <v>2045</v>
      </c>
      <c r="E8" s="83">
        <v>260</v>
      </c>
      <c r="F8" s="84"/>
      <c r="G8" s="79"/>
      <c r="H8" s="77"/>
      <c r="I8" s="77"/>
      <c r="J8" s="77"/>
    </row>
    <row r="9" spans="1:10" ht="15.75">
      <c r="A9" s="77"/>
      <c r="B9" s="77"/>
      <c r="C9" s="81" t="s">
        <v>48</v>
      </c>
      <c r="D9" s="82">
        <v>3321</v>
      </c>
      <c r="E9" s="83">
        <v>500</v>
      </c>
      <c r="F9" s="84"/>
      <c r="G9" s="77"/>
      <c r="H9" s="77"/>
      <c r="I9" s="77"/>
      <c r="J9" s="77"/>
    </row>
    <row r="10" spans="1:10" ht="15.75">
      <c r="A10" s="77"/>
      <c r="B10" s="77"/>
      <c r="C10" s="81" t="s">
        <v>49</v>
      </c>
      <c r="D10" s="82">
        <v>3030</v>
      </c>
      <c r="E10" s="83">
        <v>262</v>
      </c>
      <c r="F10" s="84"/>
      <c r="G10" s="77"/>
      <c r="H10" s="85" t="s">
        <v>231</v>
      </c>
      <c r="I10" s="86">
        <v>4.2300000000000004</v>
      </c>
      <c r="J10" s="77"/>
    </row>
    <row r="11" spans="1:10" ht="15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5.75">
      <c r="A12" s="77"/>
      <c r="B12" s="77"/>
      <c r="C12" s="77"/>
      <c r="D12" s="77"/>
      <c r="E12" s="77"/>
      <c r="F12" s="77"/>
      <c r="G12" s="77"/>
      <c r="H12" s="77"/>
      <c r="I12" s="77"/>
      <c r="J12" s="77"/>
    </row>
  </sheetData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1EC9-BAD6-40D8-96E6-64686EA8FB39}">
  <dimension ref="A1:H20"/>
  <sheetViews>
    <sheetView workbookViewId="0"/>
  </sheetViews>
  <sheetFormatPr defaultRowHeight="14.25"/>
  <cols>
    <col min="1" max="1" width="14.75" customWidth="1"/>
    <col min="2" max="2" width="14" customWidth="1"/>
    <col min="3" max="3" width="26.875" bestFit="1" customWidth="1"/>
    <col min="6" max="6" width="9" customWidth="1"/>
  </cols>
  <sheetData>
    <row r="1" spans="1:8">
      <c r="A1" s="8" t="s">
        <v>105</v>
      </c>
      <c r="B1" s="8" t="s">
        <v>110</v>
      </c>
      <c r="C1" s="8" t="s">
        <v>111</v>
      </c>
      <c r="D1" s="8" t="s">
        <v>106</v>
      </c>
      <c r="F1" s="97" t="s">
        <v>363</v>
      </c>
    </row>
    <row r="2" spans="1:8">
      <c r="A2" s="1" t="s">
        <v>87</v>
      </c>
      <c r="B2" s="1" t="s">
        <v>33</v>
      </c>
      <c r="C2" s="1" t="s">
        <v>109</v>
      </c>
      <c r="D2" s="2">
        <v>3712</v>
      </c>
      <c r="F2" s="119" t="s">
        <v>362</v>
      </c>
    </row>
    <row r="3" spans="1:8">
      <c r="A3" s="1" t="s">
        <v>48</v>
      </c>
      <c r="B3" s="1" t="s">
        <v>3</v>
      </c>
      <c r="C3" s="4" t="s">
        <v>108</v>
      </c>
      <c r="D3" s="2">
        <v>5505</v>
      </c>
    </row>
    <row r="4" spans="1:8">
      <c r="A4" s="1" t="s">
        <v>73</v>
      </c>
      <c r="B4" s="1" t="s">
        <v>25</v>
      </c>
      <c r="C4" s="4" t="s">
        <v>107</v>
      </c>
      <c r="D4" s="125">
        <v>4743</v>
      </c>
    </row>
    <row r="5" spans="1:8">
      <c r="A5" s="1" t="s">
        <v>101</v>
      </c>
      <c r="B5" s="1" t="s">
        <v>43</v>
      </c>
      <c r="C5" s="1" t="s">
        <v>109</v>
      </c>
      <c r="D5" s="2">
        <v>6991</v>
      </c>
    </row>
    <row r="6" spans="1:8">
      <c r="A6" s="1" t="s">
        <v>88</v>
      </c>
      <c r="B6" s="1" t="s">
        <v>34</v>
      </c>
      <c r="C6" s="1" t="s">
        <v>109</v>
      </c>
      <c r="D6" s="126">
        <v>4907</v>
      </c>
    </row>
    <row r="7" spans="1:8">
      <c r="A7" s="1" t="s">
        <v>70</v>
      </c>
      <c r="B7" s="1" t="s">
        <v>22</v>
      </c>
      <c r="C7" s="4" t="s">
        <v>107</v>
      </c>
      <c r="D7" s="125">
        <v>9119</v>
      </c>
      <c r="G7" s="5"/>
      <c r="H7" s="6"/>
    </row>
    <row r="8" spans="1:8">
      <c r="A8" s="1" t="s">
        <v>90</v>
      </c>
      <c r="B8" s="1" t="s">
        <v>36</v>
      </c>
      <c r="C8" s="1" t="s">
        <v>109</v>
      </c>
      <c r="D8" s="2">
        <v>9168</v>
      </c>
      <c r="G8" s="5"/>
      <c r="H8" s="6"/>
    </row>
    <row r="9" spans="1:8">
      <c r="A9" s="1" t="s">
        <v>84</v>
      </c>
      <c r="B9" s="1" t="s">
        <v>31</v>
      </c>
      <c r="C9" s="1" t="s">
        <v>109</v>
      </c>
      <c r="D9" s="2">
        <v>4688</v>
      </c>
      <c r="G9" s="5"/>
      <c r="H9" s="6"/>
    </row>
    <row r="10" spans="1:8">
      <c r="A10" s="1" t="s">
        <v>56</v>
      </c>
      <c r="B10" s="1" t="s">
        <v>11</v>
      </c>
      <c r="C10" s="4" t="s">
        <v>108</v>
      </c>
      <c r="D10" s="126">
        <v>6444</v>
      </c>
      <c r="G10" s="5"/>
      <c r="H10" s="6"/>
    </row>
    <row r="11" spans="1:8">
      <c r="A11" s="1" t="s">
        <v>100</v>
      </c>
      <c r="B11" s="1" t="s">
        <v>42</v>
      </c>
      <c r="C11" s="1" t="s">
        <v>109</v>
      </c>
      <c r="D11" s="125">
        <v>8321</v>
      </c>
    </row>
    <row r="12" spans="1:8">
      <c r="A12" s="1" t="s">
        <v>65</v>
      </c>
      <c r="B12" s="1" t="s">
        <v>18</v>
      </c>
      <c r="C12" s="4" t="s">
        <v>108</v>
      </c>
      <c r="D12" s="2">
        <v>4320</v>
      </c>
    </row>
    <row r="13" spans="1:8">
      <c r="A13" s="1" t="s">
        <v>91</v>
      </c>
      <c r="B13" s="1" t="s">
        <v>37</v>
      </c>
      <c r="C13" s="1" t="s">
        <v>109</v>
      </c>
      <c r="D13" s="126">
        <v>8575</v>
      </c>
    </row>
    <row r="14" spans="1:8">
      <c r="A14" s="1" t="s">
        <v>79</v>
      </c>
      <c r="B14" s="1" t="s">
        <v>29</v>
      </c>
      <c r="C14" s="4" t="s">
        <v>107</v>
      </c>
      <c r="D14" s="2">
        <v>7599</v>
      </c>
    </row>
    <row r="15" spans="1:8">
      <c r="A15" s="1" t="s">
        <v>96</v>
      </c>
      <c r="B15" s="1" t="s">
        <v>37</v>
      </c>
      <c r="C15" s="1" t="s">
        <v>109</v>
      </c>
      <c r="D15" s="125">
        <v>5969</v>
      </c>
    </row>
    <row r="16" spans="1:8">
      <c r="A16" s="1" t="s">
        <v>58</v>
      </c>
      <c r="B16" s="1" t="s">
        <v>12</v>
      </c>
      <c r="C16" s="4" t="s">
        <v>108</v>
      </c>
      <c r="D16" s="126">
        <v>4399</v>
      </c>
    </row>
    <row r="17" spans="1:4">
      <c r="A17" s="1" t="s">
        <v>45</v>
      </c>
      <c r="B17" s="1" t="s">
        <v>0</v>
      </c>
      <c r="C17" s="4" t="s">
        <v>108</v>
      </c>
      <c r="D17" s="126">
        <v>6154</v>
      </c>
    </row>
    <row r="18" spans="1:4">
      <c r="A18" s="1" t="s">
        <v>59</v>
      </c>
      <c r="B18" s="1" t="s">
        <v>13</v>
      </c>
      <c r="C18" s="4" t="s">
        <v>108</v>
      </c>
      <c r="D18" s="2">
        <v>9489</v>
      </c>
    </row>
    <row r="19" spans="1:4">
      <c r="A19" s="1" t="s">
        <v>74</v>
      </c>
      <c r="B19" s="1" t="s">
        <v>26</v>
      </c>
      <c r="C19" s="4" t="s">
        <v>107</v>
      </c>
      <c r="D19" s="125">
        <v>5777</v>
      </c>
    </row>
    <row r="20" spans="1:4">
      <c r="A20" s="1" t="s">
        <v>67</v>
      </c>
      <c r="B20" s="1" t="s">
        <v>19</v>
      </c>
      <c r="C20" s="4" t="s">
        <v>108</v>
      </c>
      <c r="D20" s="2">
        <v>6209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J19"/>
  <sheetViews>
    <sheetView zoomScaleNormal="100" workbookViewId="0"/>
  </sheetViews>
  <sheetFormatPr defaultRowHeight="14.25"/>
  <sheetData>
    <row r="1" spans="1:10">
      <c r="A1" t="s">
        <v>112</v>
      </c>
      <c r="J1" s="97" t="s">
        <v>193</v>
      </c>
    </row>
    <row r="2" spans="1:10">
      <c r="A2" t="s">
        <v>113</v>
      </c>
      <c r="C2" s="3"/>
    </row>
    <row r="3" spans="1:10">
      <c r="A3" t="s">
        <v>114</v>
      </c>
    </row>
    <row r="4" spans="1:10">
      <c r="A4" t="s">
        <v>115</v>
      </c>
    </row>
    <row r="5" spans="1:10">
      <c r="A5" t="s">
        <v>116</v>
      </c>
    </row>
    <row r="6" spans="1:10">
      <c r="A6" t="s">
        <v>117</v>
      </c>
    </row>
    <row r="7" spans="1:10">
      <c r="A7" t="s">
        <v>118</v>
      </c>
    </row>
    <row r="8" spans="1:10">
      <c r="A8" t="s">
        <v>119</v>
      </c>
    </row>
    <row r="9" spans="1:10">
      <c r="A9" t="s">
        <v>120</v>
      </c>
    </row>
    <row r="10" spans="1:10">
      <c r="A10" t="s">
        <v>121</v>
      </c>
    </row>
    <row r="11" spans="1:10">
      <c r="A11" t="s">
        <v>122</v>
      </c>
    </row>
    <row r="12" spans="1:10">
      <c r="A12" t="s">
        <v>123</v>
      </c>
    </row>
    <row r="13" spans="1:10">
      <c r="A13" t="s">
        <v>124</v>
      </c>
    </row>
    <row r="14" spans="1:10">
      <c r="A14" t="s">
        <v>125</v>
      </c>
    </row>
    <row r="15" spans="1:10">
      <c r="A15" t="s">
        <v>126</v>
      </c>
    </row>
    <row r="16" spans="1:10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579A-25BC-4B9C-8522-B02504F182BC}">
  <dimension ref="D1:F19"/>
  <sheetViews>
    <sheetView workbookViewId="0">
      <selection activeCell="E5" sqref="E5"/>
    </sheetView>
  </sheetViews>
  <sheetFormatPr defaultRowHeight="14.25"/>
  <cols>
    <col min="1" max="1" width="14.75" customWidth="1"/>
    <col min="3" max="3" width="9" customWidth="1"/>
    <col min="4" max="4" width="14" bestFit="1" customWidth="1"/>
    <col min="5" max="5" width="16.375" customWidth="1"/>
    <col min="6" max="6" width="10.125" customWidth="1"/>
    <col min="7" max="7" width="15.625" customWidth="1"/>
  </cols>
  <sheetData>
    <row r="1" spans="4:6">
      <c r="F1" s="97" t="s">
        <v>366</v>
      </c>
    </row>
    <row r="4" spans="4:6">
      <c r="D4" t="s">
        <v>364</v>
      </c>
      <c r="E4" t="s">
        <v>365</v>
      </c>
    </row>
    <row r="5" spans="4:6">
      <c r="D5">
        <v>0.1</v>
      </c>
      <c r="E5">
        <v>0.1</v>
      </c>
    </row>
    <row r="6" spans="4:6">
      <c r="D6">
        <v>0.2</v>
      </c>
      <c r="E6">
        <v>0.2</v>
      </c>
    </row>
    <row r="7" spans="4:6">
      <c r="D7">
        <v>0.3</v>
      </c>
      <c r="E7">
        <v>0.3</v>
      </c>
    </row>
    <row r="8" spans="4:6">
      <c r="D8">
        <v>0.4</v>
      </c>
      <c r="E8">
        <v>0.4</v>
      </c>
    </row>
    <row r="9" spans="4:6">
      <c r="D9">
        <v>0.5</v>
      </c>
      <c r="E9">
        <v>0.5</v>
      </c>
    </row>
    <row r="10" spans="4:6">
      <c r="D10">
        <v>0.6</v>
      </c>
      <c r="E10">
        <v>0.6</v>
      </c>
    </row>
    <row r="11" spans="4:6">
      <c r="D11">
        <v>0.7</v>
      </c>
      <c r="E11">
        <v>0.7</v>
      </c>
    </row>
    <row r="12" spans="4:6">
      <c r="D12">
        <v>0.8</v>
      </c>
      <c r="E12">
        <v>0.8</v>
      </c>
    </row>
    <row r="13" spans="4:6">
      <c r="D13">
        <v>0.9</v>
      </c>
      <c r="E13">
        <v>0.9</v>
      </c>
    </row>
    <row r="14" spans="4:6">
      <c r="D14">
        <v>1</v>
      </c>
      <c r="E14">
        <v>1</v>
      </c>
    </row>
    <row r="15" spans="4:6">
      <c r="D15">
        <v>1.1000000000000001</v>
      </c>
      <c r="E15">
        <v>1.1000000000000001</v>
      </c>
    </row>
    <row r="16" spans="4:6">
      <c r="D16">
        <v>1.2</v>
      </c>
      <c r="E16">
        <v>1.2</v>
      </c>
    </row>
    <row r="17" spans="4:5">
      <c r="D17">
        <v>1.3</v>
      </c>
      <c r="E17">
        <v>1.3</v>
      </c>
    </row>
    <row r="18" spans="4:5">
      <c r="D18">
        <v>1.4</v>
      </c>
      <c r="E18">
        <v>1.4</v>
      </c>
    </row>
    <row r="19" spans="4:5">
      <c r="D19">
        <v>1.5</v>
      </c>
      <c r="E19">
        <v>1.5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C3B2-35DE-419F-843D-B1D605C3879D}">
  <dimension ref="B2:N19"/>
  <sheetViews>
    <sheetView workbookViewId="0"/>
  </sheetViews>
  <sheetFormatPr defaultRowHeight="14.25"/>
  <cols>
    <col min="5" max="6" width="10.125" bestFit="1" customWidth="1"/>
    <col min="8" max="8" width="15.25" customWidth="1"/>
    <col min="13" max="14" width="10.125" bestFit="1" customWidth="1"/>
  </cols>
  <sheetData>
    <row r="2" spans="2:14">
      <c r="D2" s="97" t="s">
        <v>405</v>
      </c>
    </row>
    <row r="3" spans="2:14">
      <c r="D3" s="97" t="s">
        <v>357</v>
      </c>
    </row>
    <row r="5" spans="2:14">
      <c r="E5" s="87"/>
      <c r="F5" s="87"/>
    </row>
    <row r="6" spans="2:14">
      <c r="H6" s="88" t="s">
        <v>232</v>
      </c>
    </row>
    <row r="7" spans="2:14">
      <c r="B7" t="s">
        <v>251</v>
      </c>
      <c r="H7" s="89">
        <v>43466</v>
      </c>
      <c r="K7" s="153" t="s">
        <v>233</v>
      </c>
      <c r="L7" s="153"/>
      <c r="M7" s="153"/>
      <c r="N7" s="90"/>
    </row>
    <row r="8" spans="2:14">
      <c r="B8" t="s">
        <v>234</v>
      </c>
      <c r="H8" s="89">
        <v>43471</v>
      </c>
      <c r="K8" s="153" t="s">
        <v>235</v>
      </c>
      <c r="L8" s="153"/>
      <c r="M8" s="153"/>
      <c r="N8" s="90"/>
    </row>
    <row r="9" spans="2:14">
      <c r="B9" t="s">
        <v>247</v>
      </c>
      <c r="H9" s="89">
        <v>43576</v>
      </c>
    </row>
    <row r="10" spans="2:14">
      <c r="B10" t="s">
        <v>248</v>
      </c>
      <c r="H10" s="89">
        <v>43577</v>
      </c>
      <c r="K10" s="153" t="s">
        <v>252</v>
      </c>
      <c r="L10" s="153"/>
      <c r="M10" s="153"/>
      <c r="N10" s="91"/>
    </row>
    <row r="11" spans="2:14">
      <c r="B11" t="s">
        <v>236</v>
      </c>
      <c r="H11" s="89">
        <v>43586</v>
      </c>
    </row>
    <row r="12" spans="2:14">
      <c r="B12" t="s">
        <v>237</v>
      </c>
      <c r="H12" s="89">
        <v>43588</v>
      </c>
    </row>
    <row r="13" spans="2:14">
      <c r="B13" t="s">
        <v>249</v>
      </c>
      <c r="H13" s="89">
        <v>43625</v>
      </c>
    </row>
    <row r="14" spans="2:14">
      <c r="B14" t="s">
        <v>250</v>
      </c>
      <c r="H14" s="89">
        <v>43636</v>
      </c>
    </row>
    <row r="15" spans="2:14">
      <c r="B15" t="s">
        <v>238</v>
      </c>
      <c r="H15" s="89">
        <v>43692</v>
      </c>
    </row>
    <row r="16" spans="2:14">
      <c r="B16" t="s">
        <v>239</v>
      </c>
      <c r="H16" s="89">
        <v>43770</v>
      </c>
    </row>
    <row r="17" spans="2:8">
      <c r="B17" t="s">
        <v>240</v>
      </c>
      <c r="H17" s="89">
        <v>43780</v>
      </c>
    </row>
    <row r="18" spans="2:8">
      <c r="B18" t="s">
        <v>241</v>
      </c>
      <c r="H18" s="89">
        <v>43824</v>
      </c>
    </row>
    <row r="19" spans="2:8">
      <c r="B19" t="s">
        <v>242</v>
      </c>
      <c r="H19" s="89">
        <v>43825</v>
      </c>
    </row>
  </sheetData>
  <mergeCells count="3">
    <mergeCell ref="K7:M7"/>
    <mergeCell ref="K8:M8"/>
    <mergeCell ref="K10:M1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5943E-7C23-4A09-99C3-429CECD7721E}">
  <dimension ref="A1:L15"/>
  <sheetViews>
    <sheetView workbookViewId="0">
      <selection activeCell="L7" sqref="L7"/>
    </sheetView>
  </sheetViews>
  <sheetFormatPr defaultRowHeight="14.25"/>
  <cols>
    <col min="1" max="1" width="10.625" customWidth="1"/>
    <col min="6" max="6" width="15.125" customWidth="1"/>
    <col min="7" max="7" width="14.375" customWidth="1"/>
    <col min="9" max="9" width="11.75" customWidth="1"/>
  </cols>
  <sheetData>
    <row r="1" spans="1:12">
      <c r="H1" s="97" t="s">
        <v>382</v>
      </c>
    </row>
    <row r="2" spans="1:12" ht="15">
      <c r="B2" s="154" t="s">
        <v>367</v>
      </c>
      <c r="C2" s="154"/>
      <c r="D2" s="154"/>
      <c r="E2" s="154"/>
      <c r="F2" s="154"/>
    </row>
    <row r="3" spans="1:12" hidden="1"/>
    <row r="4" spans="1:12">
      <c r="L4" s="133"/>
    </row>
    <row r="6" spans="1:12">
      <c r="A6" s="127"/>
      <c r="B6" s="127"/>
      <c r="C6" s="127"/>
      <c r="D6" s="127"/>
      <c r="E6" s="127"/>
      <c r="F6" s="127"/>
      <c r="G6" s="127"/>
      <c r="H6" s="127"/>
      <c r="I6" s="127"/>
    </row>
    <row r="7" spans="1:12" ht="25.5">
      <c r="A7" s="128" t="s">
        <v>105</v>
      </c>
      <c r="B7" s="128" t="s">
        <v>368</v>
      </c>
      <c r="C7" s="128" t="s">
        <v>369</v>
      </c>
      <c r="D7" s="128" t="s">
        <v>370</v>
      </c>
      <c r="E7" s="128" t="s">
        <v>371</v>
      </c>
      <c r="F7" s="128" t="s">
        <v>372</v>
      </c>
      <c r="G7" s="128" t="s">
        <v>373</v>
      </c>
      <c r="H7" s="128" t="s">
        <v>374</v>
      </c>
      <c r="I7" s="128" t="s">
        <v>375</v>
      </c>
    </row>
    <row r="8" spans="1:12">
      <c r="A8" s="129" t="s">
        <v>50</v>
      </c>
      <c r="B8" s="124">
        <v>4</v>
      </c>
      <c r="C8" s="124">
        <v>6</v>
      </c>
      <c r="D8" s="124">
        <v>3</v>
      </c>
      <c r="E8" s="124">
        <v>3</v>
      </c>
      <c r="F8" s="124">
        <v>3</v>
      </c>
      <c r="G8" s="124">
        <v>3</v>
      </c>
      <c r="H8" s="134">
        <f t="shared" ref="H8:H13" si="0">AVERAGE(B8:G8)</f>
        <v>3.6666666666666665</v>
      </c>
      <c r="I8" s="136">
        <f t="shared" ref="I8:I13" si="1">IF(AND(MAX(B8:G8)=6,MIN(B8:G8)&gt;2),COUNTIF(B8:G8,6)*50,0)</f>
        <v>50</v>
      </c>
    </row>
    <row r="9" spans="1:12">
      <c r="A9" s="129" t="s">
        <v>66</v>
      </c>
      <c r="B9" s="124">
        <v>3</v>
      </c>
      <c r="C9" s="124">
        <v>4</v>
      </c>
      <c r="D9" s="124">
        <v>4</v>
      </c>
      <c r="E9" s="124">
        <v>4</v>
      </c>
      <c r="F9" s="124">
        <v>3</v>
      </c>
      <c r="G9" s="124">
        <v>3</v>
      </c>
      <c r="H9" s="134">
        <f t="shared" si="0"/>
        <v>3.5</v>
      </c>
      <c r="I9" s="136">
        <f t="shared" si="1"/>
        <v>0</v>
      </c>
    </row>
    <row r="10" spans="1:12">
      <c r="A10" s="129" t="s">
        <v>378</v>
      </c>
      <c r="B10" s="124">
        <v>2</v>
      </c>
      <c r="C10" s="124">
        <v>3</v>
      </c>
      <c r="D10" s="124">
        <v>5</v>
      </c>
      <c r="E10" s="124">
        <v>2</v>
      </c>
      <c r="F10" s="124">
        <v>5</v>
      </c>
      <c r="G10" s="124">
        <v>6</v>
      </c>
      <c r="H10" s="134">
        <f t="shared" si="0"/>
        <v>3.8333333333333335</v>
      </c>
      <c r="I10" s="136">
        <f t="shared" si="1"/>
        <v>0</v>
      </c>
    </row>
    <row r="11" spans="1:12">
      <c r="A11" s="129" t="s">
        <v>379</v>
      </c>
      <c r="B11" s="124">
        <v>2</v>
      </c>
      <c r="C11" s="124">
        <v>5</v>
      </c>
      <c r="D11" s="124">
        <v>5</v>
      </c>
      <c r="E11" s="124">
        <v>3</v>
      </c>
      <c r="F11" s="124">
        <v>6</v>
      </c>
      <c r="G11" s="124">
        <v>4</v>
      </c>
      <c r="H11" s="134">
        <f t="shared" si="0"/>
        <v>4.166666666666667</v>
      </c>
      <c r="I11" s="136">
        <f t="shared" si="1"/>
        <v>0</v>
      </c>
    </row>
    <row r="12" spans="1:12">
      <c r="A12" s="129" t="s">
        <v>380</v>
      </c>
      <c r="B12" s="124">
        <v>4</v>
      </c>
      <c r="C12" s="124">
        <v>4</v>
      </c>
      <c r="D12" s="124">
        <v>4</v>
      </c>
      <c r="E12" s="124">
        <v>4</v>
      </c>
      <c r="F12" s="124">
        <v>4</v>
      </c>
      <c r="G12" s="124">
        <v>4</v>
      </c>
      <c r="H12" s="134">
        <f t="shared" si="0"/>
        <v>4</v>
      </c>
      <c r="I12" s="136">
        <f t="shared" si="1"/>
        <v>0</v>
      </c>
    </row>
    <row r="13" spans="1:12">
      <c r="A13" s="129" t="s">
        <v>381</v>
      </c>
      <c r="B13" s="124">
        <v>5</v>
      </c>
      <c r="C13" s="124">
        <v>5</v>
      </c>
      <c r="D13" s="124">
        <v>5</v>
      </c>
      <c r="E13" s="124">
        <v>6</v>
      </c>
      <c r="F13" s="124">
        <v>6</v>
      </c>
      <c r="G13" s="124">
        <v>6</v>
      </c>
      <c r="H13" s="134">
        <f t="shared" si="0"/>
        <v>5.5</v>
      </c>
      <c r="I13" s="136">
        <f t="shared" si="1"/>
        <v>150</v>
      </c>
    </row>
    <row r="14" spans="1:12" ht="25.5">
      <c r="A14" s="128" t="s">
        <v>376</v>
      </c>
      <c r="B14" s="135">
        <f t="shared" ref="B14:G14" si="2">AVERAGE(B8:B13)</f>
        <v>3.3333333333333335</v>
      </c>
      <c r="C14" s="135">
        <f t="shared" si="2"/>
        <v>4.5</v>
      </c>
      <c r="D14" s="135">
        <f t="shared" si="2"/>
        <v>4.333333333333333</v>
      </c>
      <c r="E14" s="135">
        <f t="shared" si="2"/>
        <v>3.6666666666666665</v>
      </c>
      <c r="F14" s="135">
        <f t="shared" si="2"/>
        <v>4.5</v>
      </c>
      <c r="G14" s="135">
        <f t="shared" si="2"/>
        <v>4.333333333333333</v>
      </c>
      <c r="H14" s="130" t="s">
        <v>377</v>
      </c>
      <c r="I14" s="137">
        <f>SUM(I8:I13)</f>
        <v>200</v>
      </c>
    </row>
    <row r="15" spans="1:12">
      <c r="A15" s="131"/>
    </row>
  </sheetData>
  <mergeCells count="1">
    <mergeCell ref="B2:F2"/>
  </mergeCells>
  <conditionalFormatting sqref="F10">
    <cfRule type="cellIs" dxfId="1" priority="1" stopIfTrue="1" operator="equal">
      <formula>6</formula>
    </cfRule>
    <cfRule type="cellIs" dxfId="0" priority="2" stopIfTrue="1" operator="equal">
      <formula>2</formula>
    </cfRule>
  </conditionalFormatting>
  <dataValidations count="1">
    <dataValidation type="whole" allowBlank="1" showInputMessage="1" showErrorMessage="1" errorTitle="oceny" error="NIE MA TAKICH OCEN!!" promptTitle="oceny" sqref="B8:G13" xr:uid="{9CCEA86A-00EF-4BC5-9F32-F0F530813DCD}">
      <formula1>2</formula1>
      <formula2>6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F782-FC0B-43FA-830E-FB29BC1D985B}">
  <dimension ref="A1:G19"/>
  <sheetViews>
    <sheetView workbookViewId="0">
      <selection activeCell="F1" sqref="F1"/>
    </sheetView>
  </sheetViews>
  <sheetFormatPr defaultRowHeight="14.25"/>
  <cols>
    <col min="2" max="2" width="9.75" bestFit="1" customWidth="1"/>
    <col min="4" max="4" width="17.25" customWidth="1"/>
  </cols>
  <sheetData>
    <row r="1" spans="1:7">
      <c r="A1" s="11" t="s">
        <v>105</v>
      </c>
      <c r="B1" s="11" t="s">
        <v>110</v>
      </c>
      <c r="D1" s="132" t="s">
        <v>383</v>
      </c>
      <c r="G1" s="97" t="s">
        <v>406</v>
      </c>
    </row>
    <row r="2" spans="1:7">
      <c r="A2" s="1" t="s">
        <v>87</v>
      </c>
      <c r="B2" s="1" t="s">
        <v>33</v>
      </c>
      <c r="D2" s="1"/>
    </row>
    <row r="3" spans="1:7">
      <c r="A3" s="1" t="s">
        <v>48</v>
      </c>
      <c r="B3" s="1" t="s">
        <v>3</v>
      </c>
      <c r="D3" s="1"/>
    </row>
    <row r="4" spans="1:7">
      <c r="A4" s="1" t="s">
        <v>73</v>
      </c>
      <c r="B4" s="1" t="s">
        <v>25</v>
      </c>
      <c r="D4" s="1"/>
    </row>
    <row r="5" spans="1:7">
      <c r="A5" s="1" t="s">
        <v>101</v>
      </c>
      <c r="B5" s="1" t="s">
        <v>43</v>
      </c>
      <c r="D5" s="1"/>
    </row>
    <row r="6" spans="1:7">
      <c r="A6" s="1" t="s">
        <v>88</v>
      </c>
      <c r="B6" s="1" t="s">
        <v>34</v>
      </c>
      <c r="D6" s="1"/>
    </row>
    <row r="7" spans="1:7">
      <c r="A7" s="1" t="s">
        <v>70</v>
      </c>
      <c r="B7" s="1" t="s">
        <v>22</v>
      </c>
      <c r="D7" s="1"/>
    </row>
    <row r="8" spans="1:7">
      <c r="A8" s="1" t="s">
        <v>90</v>
      </c>
      <c r="B8" s="1" t="s">
        <v>36</v>
      </c>
      <c r="D8" s="1"/>
    </row>
    <row r="9" spans="1:7">
      <c r="A9" s="1" t="s">
        <v>84</v>
      </c>
      <c r="B9" s="1" t="s">
        <v>31</v>
      </c>
      <c r="D9" s="1"/>
    </row>
    <row r="10" spans="1:7">
      <c r="A10" s="1" t="s">
        <v>56</v>
      </c>
      <c r="B10" s="1" t="s">
        <v>11</v>
      </c>
      <c r="D10" s="1"/>
    </row>
    <row r="11" spans="1:7">
      <c r="A11" s="1" t="s">
        <v>100</v>
      </c>
      <c r="B11" s="1" t="s">
        <v>42</v>
      </c>
      <c r="D11" s="1"/>
    </row>
    <row r="12" spans="1:7">
      <c r="A12" s="1" t="s">
        <v>65</v>
      </c>
      <c r="B12" s="1" t="s">
        <v>18</v>
      </c>
      <c r="D12" s="1"/>
    </row>
    <row r="13" spans="1:7">
      <c r="A13" s="1" t="s">
        <v>91</v>
      </c>
      <c r="B13" s="1" t="s">
        <v>37</v>
      </c>
      <c r="D13" s="1"/>
    </row>
    <row r="14" spans="1:7">
      <c r="A14" s="1" t="s">
        <v>79</v>
      </c>
      <c r="B14" s="1" t="s">
        <v>29</v>
      </c>
      <c r="D14" s="1"/>
    </row>
    <row r="15" spans="1:7">
      <c r="A15" s="1" t="s">
        <v>96</v>
      </c>
      <c r="B15" s="1" t="s">
        <v>37</v>
      </c>
      <c r="D15" s="1"/>
    </row>
    <row r="16" spans="1:7">
      <c r="A16" s="1" t="s">
        <v>58</v>
      </c>
      <c r="B16" s="1" t="s">
        <v>12</v>
      </c>
      <c r="D16" s="1"/>
    </row>
    <row r="17" spans="1:4">
      <c r="A17" s="1" t="s">
        <v>45</v>
      </c>
      <c r="B17" s="1" t="s">
        <v>0</v>
      </c>
      <c r="D17" s="1"/>
    </row>
    <row r="18" spans="1:4">
      <c r="A18" s="1" t="s">
        <v>59</v>
      </c>
      <c r="B18" s="1" t="s">
        <v>13</v>
      </c>
      <c r="D18" s="1"/>
    </row>
    <row r="19" spans="1:4">
      <c r="A19" s="1" t="s">
        <v>74</v>
      </c>
      <c r="B19" s="1" t="s">
        <v>26</v>
      </c>
      <c r="D19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6BF5-4E09-440B-B373-1B7DFF470B89}">
  <dimension ref="A1:C20"/>
  <sheetViews>
    <sheetView workbookViewId="0">
      <selection activeCell="B1" sqref="B1"/>
    </sheetView>
  </sheetViews>
  <sheetFormatPr defaultRowHeight="14.25"/>
  <cols>
    <col min="1" max="1" width="30" customWidth="1"/>
    <col min="2" max="2" width="33.125" customWidth="1"/>
  </cols>
  <sheetData>
    <row r="1" spans="1:3">
      <c r="A1" s="138" t="s">
        <v>384</v>
      </c>
      <c r="B1" s="138" t="s">
        <v>226</v>
      </c>
      <c r="C1" s="97" t="s">
        <v>402</v>
      </c>
    </row>
    <row r="2" spans="1:3">
      <c r="A2" s="139" t="s">
        <v>112</v>
      </c>
      <c r="C2" s="3"/>
    </row>
    <row r="3" spans="1:3">
      <c r="A3" s="139" t="s">
        <v>113</v>
      </c>
    </row>
    <row r="4" spans="1:3">
      <c r="A4" s="139" t="s">
        <v>114</v>
      </c>
    </row>
    <row r="5" spans="1:3">
      <c r="A5" s="139" t="s">
        <v>115</v>
      </c>
    </row>
    <row r="6" spans="1:3">
      <c r="A6" s="139" t="s">
        <v>116</v>
      </c>
    </row>
    <row r="7" spans="1:3">
      <c r="A7" s="139" t="s">
        <v>117</v>
      </c>
    </row>
    <row r="8" spans="1:3">
      <c r="A8" s="139" t="s">
        <v>118</v>
      </c>
    </row>
    <row r="9" spans="1:3">
      <c r="A9" s="139" t="s">
        <v>119</v>
      </c>
    </row>
    <row r="10" spans="1:3">
      <c r="A10" s="139" t="s">
        <v>120</v>
      </c>
    </row>
    <row r="11" spans="1:3">
      <c r="A11" s="139" t="s">
        <v>121</v>
      </c>
    </row>
    <row r="12" spans="1:3">
      <c r="A12" s="139" t="s">
        <v>122</v>
      </c>
    </row>
    <row r="13" spans="1:3">
      <c r="A13" s="139" t="s">
        <v>123</v>
      </c>
    </row>
    <row r="14" spans="1:3">
      <c r="A14" s="139" t="s">
        <v>124</v>
      </c>
    </row>
    <row r="15" spans="1:3">
      <c r="A15" s="139" t="s">
        <v>125</v>
      </c>
    </row>
    <row r="16" spans="1:3">
      <c r="A16" s="139" t="s">
        <v>126</v>
      </c>
    </row>
    <row r="17" spans="1:1">
      <c r="A17" s="139" t="s">
        <v>127</v>
      </c>
    </row>
    <row r="18" spans="1:1">
      <c r="A18" s="139" t="s">
        <v>128</v>
      </c>
    </row>
    <row r="19" spans="1:1">
      <c r="A19" s="139" t="s">
        <v>129</v>
      </c>
    </row>
    <row r="20" spans="1:1">
      <c r="A20" s="139" t="s">
        <v>130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C478-6101-493F-A5CA-151D6008CC24}">
  <dimension ref="D1:O8"/>
  <sheetViews>
    <sheetView workbookViewId="0"/>
  </sheetViews>
  <sheetFormatPr defaultRowHeight="14.25"/>
  <sheetData>
    <row r="1" spans="4:15">
      <c r="F1" s="97" t="s">
        <v>397</v>
      </c>
    </row>
    <row r="8" spans="4:15">
      <c r="D8" s="140" t="s">
        <v>385</v>
      </c>
      <c r="E8" s="140" t="s">
        <v>386</v>
      </c>
      <c r="F8" s="140" t="s">
        <v>387</v>
      </c>
      <c r="G8" s="140" t="s">
        <v>388</v>
      </c>
      <c r="H8" s="140" t="s">
        <v>389</v>
      </c>
      <c r="I8" s="140" t="s">
        <v>390</v>
      </c>
      <c r="J8" s="140" t="s">
        <v>391</v>
      </c>
      <c r="K8" s="140" t="s">
        <v>392</v>
      </c>
      <c r="L8" s="140" t="s">
        <v>393</v>
      </c>
      <c r="M8" s="140" t="s">
        <v>394</v>
      </c>
      <c r="N8" s="140" t="s">
        <v>395</v>
      </c>
      <c r="O8" s="140" t="s">
        <v>396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240A6-FED3-4E39-95B2-4782AA8D0E5C}">
  <dimension ref="A1:K20"/>
  <sheetViews>
    <sheetView workbookViewId="0"/>
  </sheetViews>
  <sheetFormatPr defaultRowHeight="14.25"/>
  <cols>
    <col min="10" max="10" width="10.5" customWidth="1"/>
  </cols>
  <sheetData>
    <row r="1" spans="1:11">
      <c r="A1" s="11" t="s">
        <v>105</v>
      </c>
      <c r="B1" s="11" t="s">
        <v>110</v>
      </c>
      <c r="C1" s="11" t="s">
        <v>106</v>
      </c>
      <c r="E1" s="141"/>
      <c r="F1" s="142" t="s">
        <v>398</v>
      </c>
      <c r="H1" s="5"/>
    </row>
    <row r="2" spans="1:11">
      <c r="A2" s="1" t="s">
        <v>87</v>
      </c>
      <c r="B2" s="1" t="s">
        <v>33</v>
      </c>
      <c r="C2" s="2">
        <v>3712</v>
      </c>
      <c r="D2" s="5"/>
    </row>
    <row r="3" spans="1:11">
      <c r="A3" s="1" t="s">
        <v>48</v>
      </c>
      <c r="B3" s="1" t="s">
        <v>3</v>
      </c>
      <c r="C3" s="2">
        <v>5505</v>
      </c>
    </row>
    <row r="4" spans="1:11">
      <c r="A4" s="1" t="s">
        <v>73</v>
      </c>
      <c r="B4" s="1" t="s">
        <v>25</v>
      </c>
      <c r="C4" s="2">
        <v>4743</v>
      </c>
    </row>
    <row r="5" spans="1:11">
      <c r="A5" s="1" t="s">
        <v>101</v>
      </c>
      <c r="B5" s="1" t="s">
        <v>43</v>
      </c>
      <c r="C5" s="2">
        <v>6991</v>
      </c>
    </row>
    <row r="6" spans="1:11">
      <c r="A6" s="1" t="s">
        <v>88</v>
      </c>
      <c r="B6" s="1" t="s">
        <v>34</v>
      </c>
      <c r="C6" s="2">
        <v>4907</v>
      </c>
    </row>
    <row r="7" spans="1:11">
      <c r="A7" s="1" t="s">
        <v>70</v>
      </c>
      <c r="B7" s="1" t="s">
        <v>22</v>
      </c>
      <c r="C7" s="2">
        <v>9119</v>
      </c>
      <c r="G7" t="s">
        <v>407</v>
      </c>
      <c r="K7" s="144"/>
    </row>
    <row r="8" spans="1:11">
      <c r="A8" s="1" t="s">
        <v>90</v>
      </c>
      <c r="B8" s="1" t="s">
        <v>36</v>
      </c>
      <c r="C8" s="2">
        <v>9168</v>
      </c>
    </row>
    <row r="9" spans="1:11">
      <c r="A9" s="1" t="s">
        <v>84</v>
      </c>
      <c r="B9" s="1" t="s">
        <v>31</v>
      </c>
      <c r="C9" s="2">
        <v>4688</v>
      </c>
    </row>
    <row r="10" spans="1:11">
      <c r="A10" s="1" t="s">
        <v>56</v>
      </c>
      <c r="B10" s="1" t="s">
        <v>11</v>
      </c>
      <c r="C10" s="2">
        <v>6444</v>
      </c>
    </row>
    <row r="11" spans="1:11">
      <c r="A11" s="1" t="s">
        <v>100</v>
      </c>
      <c r="B11" s="1" t="s">
        <v>42</v>
      </c>
      <c r="C11" s="2">
        <v>8321</v>
      </c>
    </row>
    <row r="12" spans="1:11">
      <c r="A12" s="1" t="s">
        <v>65</v>
      </c>
      <c r="B12" s="1" t="s">
        <v>18</v>
      </c>
      <c r="C12" s="2">
        <v>4320</v>
      </c>
    </row>
    <row r="13" spans="1:11">
      <c r="A13" s="1" t="s">
        <v>91</v>
      </c>
      <c r="B13" s="1" t="s">
        <v>37</v>
      </c>
      <c r="C13" s="2">
        <v>8575</v>
      </c>
    </row>
    <row r="14" spans="1:11">
      <c r="A14" s="1" t="s">
        <v>79</v>
      </c>
      <c r="B14" s="1" t="s">
        <v>29</v>
      </c>
      <c r="C14" s="2">
        <v>7599</v>
      </c>
    </row>
    <row r="15" spans="1:11">
      <c r="A15" s="1" t="s">
        <v>96</v>
      </c>
      <c r="B15" s="1" t="s">
        <v>37</v>
      </c>
      <c r="C15" s="2">
        <v>5969</v>
      </c>
    </row>
    <row r="16" spans="1:11">
      <c r="A16" s="1" t="s">
        <v>58</v>
      </c>
      <c r="B16" s="1" t="s">
        <v>12</v>
      </c>
      <c r="C16" s="2">
        <v>4399</v>
      </c>
    </row>
    <row r="17" spans="1:3">
      <c r="A17" s="1" t="s">
        <v>45</v>
      </c>
      <c r="B17" s="1" t="s">
        <v>0</v>
      </c>
      <c r="C17" s="2">
        <v>6154</v>
      </c>
    </row>
    <row r="18" spans="1:3">
      <c r="A18" s="1" t="s">
        <v>59</v>
      </c>
      <c r="B18" s="1" t="s">
        <v>13</v>
      </c>
      <c r="C18" s="2">
        <v>9489</v>
      </c>
    </row>
    <row r="19" spans="1:3">
      <c r="A19" s="1" t="s">
        <v>74</v>
      </c>
      <c r="B19" s="1" t="s">
        <v>26</v>
      </c>
      <c r="C19" s="2">
        <v>5777</v>
      </c>
    </row>
    <row r="20" spans="1:3">
      <c r="A20" s="1" t="s">
        <v>67</v>
      </c>
      <c r="B20" s="1" t="s">
        <v>19</v>
      </c>
      <c r="C20" s="2">
        <v>6209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I20"/>
  <sheetViews>
    <sheetView zoomScaleNormal="100" workbookViewId="0"/>
  </sheetViews>
  <sheetFormatPr defaultRowHeight="14.25"/>
  <cols>
    <col min="3" max="3" width="27.125" customWidth="1"/>
    <col min="5" max="5" width="12.625" customWidth="1"/>
    <col min="7" max="7" width="26.875" customWidth="1"/>
    <col min="8" max="8" width="16.75" customWidth="1"/>
    <col min="9" max="9" width="15.375" customWidth="1"/>
    <col min="10" max="10" width="14.25" customWidth="1"/>
    <col min="11" max="11" width="14.25" bestFit="1" customWidth="1"/>
    <col min="12" max="12" width="29.125" customWidth="1"/>
    <col min="13" max="13" width="15.125" bestFit="1" customWidth="1"/>
    <col min="14" max="14" width="29.125" customWidth="1"/>
    <col min="15" max="15" width="15.125" customWidth="1"/>
    <col min="16" max="16" width="29.125" customWidth="1"/>
    <col min="17" max="17" width="15.125" customWidth="1"/>
    <col min="18" max="18" width="22.25" customWidth="1"/>
    <col min="19" max="19" width="15.125" bestFit="1" customWidth="1"/>
    <col min="20" max="20" width="22.125" customWidth="1"/>
    <col min="21" max="21" width="15.125" customWidth="1"/>
    <col min="22" max="22" width="22.25" customWidth="1"/>
    <col min="23" max="23" width="15.125" customWidth="1"/>
    <col min="24" max="24" width="22.25" customWidth="1"/>
    <col min="25" max="25" width="15.125" customWidth="1"/>
    <col min="26" max="26" width="22.125" customWidth="1"/>
    <col min="27" max="27" width="15.125" customWidth="1"/>
    <col min="28" max="28" width="29.125" customWidth="1"/>
    <col min="29" max="29" width="15.125" customWidth="1"/>
    <col min="30" max="30" width="22.125" customWidth="1"/>
    <col min="31" max="31" width="15.125" customWidth="1"/>
    <col min="32" max="32" width="29.125" customWidth="1"/>
    <col min="33" max="33" width="15.125" bestFit="1" customWidth="1"/>
    <col min="34" max="34" width="22.25" customWidth="1"/>
    <col min="35" max="35" width="15.125" bestFit="1" customWidth="1"/>
    <col min="36" max="36" width="29.125" customWidth="1"/>
    <col min="37" max="37" width="15.125" customWidth="1"/>
    <col min="38" max="38" width="22.125" customWidth="1"/>
    <col min="39" max="39" width="15.125" customWidth="1"/>
    <col min="40" max="40" width="22.25" customWidth="1"/>
    <col min="41" max="41" width="15.125" customWidth="1"/>
    <col min="42" max="42" width="22.25" customWidth="1"/>
    <col min="43" max="43" width="15.125" customWidth="1"/>
    <col min="44" max="44" width="22.25" customWidth="1"/>
    <col min="45" max="45" width="15.125" customWidth="1"/>
    <col min="46" max="46" width="22.25" customWidth="1"/>
    <col min="47" max="47" width="15.125" customWidth="1"/>
    <col min="48" max="48" width="22.125" customWidth="1"/>
    <col min="49" max="49" width="15.125" bestFit="1" customWidth="1"/>
    <col min="50" max="50" width="22.125" customWidth="1"/>
    <col min="51" max="51" width="15.125" customWidth="1"/>
    <col min="52" max="52" width="22.25" customWidth="1"/>
    <col min="53" max="53" width="15.125" customWidth="1"/>
    <col min="54" max="54" width="22.125" customWidth="1"/>
    <col min="55" max="55" width="15.125" bestFit="1" customWidth="1"/>
    <col min="56" max="56" width="29.125" bestFit="1" customWidth="1"/>
    <col min="57" max="57" width="15.125" customWidth="1"/>
    <col min="58" max="58" width="22.25" bestFit="1" customWidth="1"/>
    <col min="59" max="59" width="15.125" customWidth="1"/>
    <col min="60" max="60" width="22.25" bestFit="1" customWidth="1"/>
    <col min="61" max="61" width="15.125" bestFit="1" customWidth="1"/>
    <col min="62" max="62" width="22.125" bestFit="1" customWidth="1"/>
    <col min="63" max="63" width="15.125" customWidth="1"/>
    <col min="64" max="64" width="22.25" bestFit="1" customWidth="1"/>
    <col min="65" max="65" width="15.125" customWidth="1"/>
    <col min="66" max="66" width="22.25" bestFit="1" customWidth="1"/>
    <col min="67" max="67" width="15.125" customWidth="1"/>
    <col min="68" max="68" width="29.125" bestFit="1" customWidth="1"/>
    <col min="69" max="69" width="15.125" bestFit="1" customWidth="1"/>
    <col min="70" max="70" width="29.125" bestFit="1" customWidth="1"/>
    <col min="71" max="71" width="15.125" customWidth="1"/>
    <col min="72" max="72" width="29.125" bestFit="1" customWidth="1"/>
    <col min="73" max="73" width="15.125" customWidth="1"/>
    <col min="74" max="74" width="22.125" bestFit="1" customWidth="1"/>
    <col min="75" max="75" width="15.125" bestFit="1" customWidth="1"/>
    <col min="76" max="76" width="22.25" bestFit="1" customWidth="1"/>
    <col min="77" max="77" width="15.125" bestFit="1" customWidth="1"/>
    <col min="78" max="78" width="22.25" bestFit="1" customWidth="1"/>
    <col min="79" max="79" width="15.125" bestFit="1" customWidth="1"/>
    <col min="80" max="80" width="29.125" bestFit="1" customWidth="1"/>
    <col min="81" max="81" width="15.125" bestFit="1" customWidth="1"/>
    <col min="82" max="82" width="29.125" bestFit="1" customWidth="1"/>
    <col min="83" max="83" width="15.125" bestFit="1" customWidth="1"/>
    <col min="84" max="84" width="22.25" customWidth="1"/>
    <col min="85" max="85" width="15.125" customWidth="1"/>
    <col min="86" max="86" width="22.125" bestFit="1" customWidth="1"/>
    <col min="87" max="87" width="15.125" bestFit="1" customWidth="1"/>
    <col min="88" max="88" width="29.125" bestFit="1" customWidth="1"/>
    <col min="89" max="89" width="15.125" bestFit="1" customWidth="1"/>
    <col min="90" max="90" width="29.125" customWidth="1"/>
    <col min="91" max="91" width="15.125" customWidth="1"/>
    <col min="92" max="92" width="22.125" bestFit="1" customWidth="1"/>
    <col min="93" max="93" width="15.125" bestFit="1" customWidth="1"/>
    <col min="94" max="94" width="22.125" customWidth="1"/>
    <col min="95" max="95" width="15.125" bestFit="1" customWidth="1"/>
    <col min="96" max="96" width="29.125" customWidth="1"/>
    <col min="97" max="97" width="15.125" customWidth="1"/>
    <col min="98" max="98" width="22.25" bestFit="1" customWidth="1"/>
    <col min="99" max="99" width="15.125" customWidth="1"/>
    <col min="100" max="100" width="29.125" bestFit="1" customWidth="1"/>
    <col min="101" max="101" width="15.125" bestFit="1" customWidth="1"/>
    <col min="102" max="102" width="22.25" customWidth="1"/>
    <col min="103" max="103" width="15.125" bestFit="1" customWidth="1"/>
    <col min="104" max="104" width="29.125" bestFit="1" customWidth="1"/>
    <col min="105" max="105" width="15.125" customWidth="1"/>
    <col min="106" max="106" width="29.125" bestFit="1" customWidth="1"/>
    <col min="107" max="107" width="15.125" bestFit="1" customWidth="1"/>
    <col min="108" max="108" width="29.125" bestFit="1" customWidth="1"/>
    <col min="109" max="109" width="15.125" bestFit="1" customWidth="1"/>
    <col min="110" max="110" width="22.25" bestFit="1" customWidth="1"/>
    <col min="111" max="111" width="15.125" bestFit="1" customWidth="1"/>
    <col min="112" max="112" width="22.25" bestFit="1" customWidth="1"/>
    <col min="113" max="113" width="15.125" customWidth="1"/>
    <col min="114" max="114" width="22.125" bestFit="1" customWidth="1"/>
    <col min="115" max="115" width="15.125" bestFit="1" customWidth="1"/>
    <col min="116" max="116" width="29.125" bestFit="1" customWidth="1"/>
    <col min="117" max="117" width="15.125" bestFit="1" customWidth="1"/>
    <col min="118" max="118" width="22.125" bestFit="1" customWidth="1"/>
    <col min="119" max="119" width="15.125" customWidth="1"/>
    <col min="120" max="120" width="22.25" bestFit="1" customWidth="1"/>
    <col min="121" max="121" width="15.125" bestFit="1" customWidth="1"/>
    <col min="122" max="122" width="22.125" customWidth="1"/>
    <col min="123" max="123" width="15.125" bestFit="1" customWidth="1"/>
    <col min="124" max="124" width="22.25" bestFit="1" customWidth="1"/>
    <col min="125" max="125" width="15.125" customWidth="1"/>
    <col min="126" max="126" width="29.125" bestFit="1" customWidth="1"/>
    <col min="127" max="127" width="15.125" customWidth="1"/>
    <col min="128" max="128" width="15.5" customWidth="1"/>
    <col min="129" max="129" width="15.125" bestFit="1" customWidth="1"/>
    <col min="130" max="130" width="12.125" bestFit="1" customWidth="1"/>
    <col min="131" max="131" width="22.125" bestFit="1" customWidth="1"/>
    <col min="132" max="132" width="15.125" bestFit="1" customWidth="1"/>
    <col min="133" max="133" width="22.25" bestFit="1" customWidth="1"/>
    <col min="134" max="134" width="15.125" bestFit="1" customWidth="1"/>
    <col min="135" max="135" width="29.125" bestFit="1" customWidth="1"/>
    <col min="136" max="136" width="15.125" bestFit="1" customWidth="1"/>
    <col min="137" max="137" width="11.5" bestFit="1" customWidth="1"/>
    <col min="138" max="138" width="22.125" bestFit="1" customWidth="1"/>
    <col min="139" max="139" width="15.125" bestFit="1" customWidth="1"/>
    <col min="140" max="140" width="10.625" bestFit="1" customWidth="1"/>
    <col min="141" max="141" width="29.125" bestFit="1" customWidth="1"/>
    <col min="142" max="142" width="15.125" bestFit="1" customWidth="1"/>
    <col min="143" max="143" width="10.25" bestFit="1" customWidth="1"/>
    <col min="144" max="144" width="22.25" bestFit="1" customWidth="1"/>
    <col min="145" max="145" width="15.125" bestFit="1" customWidth="1"/>
    <col min="146" max="146" width="14.75" bestFit="1" customWidth="1"/>
    <col min="147" max="147" width="22.25" bestFit="1" customWidth="1"/>
    <col min="148" max="148" width="15.125" bestFit="1" customWidth="1"/>
    <col min="149" max="149" width="12.25" bestFit="1" customWidth="1"/>
    <col min="150" max="150" width="29.125" bestFit="1" customWidth="1"/>
    <col min="151" max="151" width="15.125" bestFit="1" customWidth="1"/>
    <col min="152" max="152" width="14.125" bestFit="1" customWidth="1"/>
    <col min="153" max="153" width="29.125" bestFit="1" customWidth="1"/>
    <col min="154" max="154" width="15.125" bestFit="1" customWidth="1"/>
    <col min="155" max="155" width="12.125" bestFit="1" customWidth="1"/>
    <col min="156" max="156" width="22.25" bestFit="1" customWidth="1"/>
    <col min="157" max="157" width="15.125" bestFit="1" customWidth="1"/>
    <col min="158" max="158" width="14.375" bestFit="1" customWidth="1"/>
    <col min="159" max="159" width="22.125" bestFit="1" customWidth="1"/>
    <col min="160" max="160" width="15.125" bestFit="1" customWidth="1"/>
    <col min="161" max="161" width="22.25" bestFit="1" customWidth="1"/>
    <col min="162" max="162" width="15.125" bestFit="1" customWidth="1"/>
    <col min="163" max="163" width="11.625" bestFit="1" customWidth="1"/>
    <col min="164" max="164" width="29.125" bestFit="1" customWidth="1"/>
    <col min="165" max="165" width="15.125" bestFit="1" customWidth="1"/>
    <col min="166" max="166" width="22.125" bestFit="1" customWidth="1"/>
    <col min="167" max="167" width="15.125" bestFit="1" customWidth="1"/>
    <col min="168" max="168" width="10.625" bestFit="1" customWidth="1"/>
    <col min="169" max="169" width="29.125" bestFit="1" customWidth="1"/>
    <col min="170" max="170" width="15.125" bestFit="1" customWidth="1"/>
    <col min="171" max="171" width="13.875" bestFit="1" customWidth="1"/>
    <col min="172" max="172" width="14.25" bestFit="1" customWidth="1"/>
  </cols>
  <sheetData>
    <row r="1" spans="1:9">
      <c r="A1" s="8" t="s">
        <v>105</v>
      </c>
      <c r="B1" s="8" t="s">
        <v>110</v>
      </c>
      <c r="C1" s="8" t="s">
        <v>111</v>
      </c>
      <c r="D1" s="8" t="s">
        <v>106</v>
      </c>
      <c r="F1" s="97" t="s">
        <v>352</v>
      </c>
    </row>
    <row r="2" spans="1:9">
      <c r="A2" s="1" t="s">
        <v>87</v>
      </c>
      <c r="B2" s="1" t="s">
        <v>33</v>
      </c>
      <c r="C2" s="1" t="s">
        <v>109</v>
      </c>
      <c r="D2" s="2">
        <v>3712</v>
      </c>
    </row>
    <row r="3" spans="1:9">
      <c r="A3" s="1" t="s">
        <v>48</v>
      </c>
      <c r="B3" s="1" t="s">
        <v>3</v>
      </c>
      <c r="C3" s="4" t="s">
        <v>108</v>
      </c>
      <c r="D3" s="2">
        <v>5505</v>
      </c>
    </row>
    <row r="4" spans="1:9">
      <c r="A4" s="1" t="s">
        <v>73</v>
      </c>
      <c r="B4" s="1" t="s">
        <v>25</v>
      </c>
      <c r="C4" s="4" t="s">
        <v>107</v>
      </c>
      <c r="D4" s="2">
        <v>4743</v>
      </c>
    </row>
    <row r="5" spans="1:9">
      <c r="A5" s="1" t="s">
        <v>101</v>
      </c>
      <c r="B5" s="1" t="s">
        <v>43</v>
      </c>
      <c r="C5" s="1" t="s">
        <v>109</v>
      </c>
      <c r="D5" s="2">
        <v>6991</v>
      </c>
    </row>
    <row r="6" spans="1:9">
      <c r="A6" s="1" t="s">
        <v>88</v>
      </c>
      <c r="B6" s="1" t="s">
        <v>34</v>
      </c>
      <c r="C6" s="1" t="s">
        <v>109</v>
      </c>
      <c r="D6" s="2">
        <v>4907</v>
      </c>
    </row>
    <row r="7" spans="1:9">
      <c r="A7" s="1" t="s">
        <v>70</v>
      </c>
      <c r="B7" s="1" t="s">
        <v>22</v>
      </c>
      <c r="C7" s="4" t="s">
        <v>107</v>
      </c>
      <c r="D7" s="2">
        <v>9119</v>
      </c>
      <c r="G7" s="5"/>
      <c r="H7" s="6"/>
      <c r="I7" s="7"/>
    </row>
    <row r="8" spans="1:9">
      <c r="A8" s="1" t="s">
        <v>90</v>
      </c>
      <c r="B8" s="1" t="s">
        <v>36</v>
      </c>
      <c r="C8" s="1" t="s">
        <v>109</v>
      </c>
      <c r="D8" s="2">
        <v>9168</v>
      </c>
      <c r="G8" s="5"/>
      <c r="H8" s="6"/>
      <c r="I8" s="7"/>
    </row>
    <row r="9" spans="1:9">
      <c r="A9" s="1" t="s">
        <v>84</v>
      </c>
      <c r="B9" s="1" t="s">
        <v>31</v>
      </c>
      <c r="C9" s="1" t="s">
        <v>109</v>
      </c>
      <c r="D9" s="2">
        <v>4688</v>
      </c>
      <c r="G9" s="5"/>
      <c r="H9" s="6"/>
      <c r="I9" s="7"/>
    </row>
    <row r="10" spans="1:9">
      <c r="A10" s="1" t="s">
        <v>56</v>
      </c>
      <c r="B10" s="1" t="s">
        <v>11</v>
      </c>
      <c r="C10" s="4" t="s">
        <v>108</v>
      </c>
      <c r="D10" s="2">
        <v>6444</v>
      </c>
      <c r="G10" s="5"/>
      <c r="H10" s="6"/>
      <c r="I10" s="7"/>
    </row>
    <row r="11" spans="1:9">
      <c r="A11" s="1" t="s">
        <v>100</v>
      </c>
      <c r="B11" s="1" t="s">
        <v>42</v>
      </c>
      <c r="C11" s="1" t="s">
        <v>109</v>
      </c>
      <c r="D11" s="2">
        <v>8321</v>
      </c>
    </row>
    <row r="12" spans="1:9">
      <c r="A12" s="1" t="s">
        <v>65</v>
      </c>
      <c r="B12" s="1" t="s">
        <v>18</v>
      </c>
      <c r="C12" s="4" t="s">
        <v>108</v>
      </c>
      <c r="D12" s="2">
        <v>4320</v>
      </c>
    </row>
    <row r="13" spans="1:9">
      <c r="A13" s="1" t="s">
        <v>91</v>
      </c>
      <c r="B13" s="1" t="s">
        <v>37</v>
      </c>
      <c r="C13" s="1" t="s">
        <v>109</v>
      </c>
      <c r="D13" s="2">
        <v>8575</v>
      </c>
    </row>
    <row r="14" spans="1:9">
      <c r="A14" s="1" t="s">
        <v>79</v>
      </c>
      <c r="B14" s="1" t="s">
        <v>29</v>
      </c>
      <c r="C14" s="4" t="s">
        <v>107</v>
      </c>
      <c r="D14" s="2">
        <v>7599</v>
      </c>
    </row>
    <row r="15" spans="1:9">
      <c r="A15" s="1" t="s">
        <v>96</v>
      </c>
      <c r="B15" s="1" t="s">
        <v>37</v>
      </c>
      <c r="C15" s="1" t="s">
        <v>109</v>
      </c>
      <c r="D15" s="2">
        <v>5969</v>
      </c>
    </row>
    <row r="16" spans="1:9">
      <c r="A16" s="1" t="s">
        <v>58</v>
      </c>
      <c r="B16" s="1" t="s">
        <v>12</v>
      </c>
      <c r="C16" s="4" t="s">
        <v>108</v>
      </c>
      <c r="D16" s="2">
        <v>4399</v>
      </c>
    </row>
    <row r="17" spans="1:4">
      <c r="A17" s="1" t="s">
        <v>45</v>
      </c>
      <c r="B17" s="1" t="s">
        <v>0</v>
      </c>
      <c r="C17" s="4" t="s">
        <v>108</v>
      </c>
      <c r="D17" s="2">
        <v>6154</v>
      </c>
    </row>
    <row r="18" spans="1:4">
      <c r="A18" s="1" t="s">
        <v>59</v>
      </c>
      <c r="B18" s="1" t="s">
        <v>13</v>
      </c>
      <c r="C18" s="4" t="s">
        <v>108</v>
      </c>
      <c r="D18" s="2">
        <v>9489</v>
      </c>
    </row>
    <row r="19" spans="1:4">
      <c r="A19" s="1" t="s">
        <v>74</v>
      </c>
      <c r="B19" s="1" t="s">
        <v>26</v>
      </c>
      <c r="C19" s="4" t="s">
        <v>107</v>
      </c>
      <c r="D19" s="2">
        <v>5777</v>
      </c>
    </row>
    <row r="20" spans="1:4">
      <c r="A20" s="1" t="s">
        <v>67</v>
      </c>
      <c r="B20" s="1" t="s">
        <v>19</v>
      </c>
      <c r="C20" s="4" t="s">
        <v>108</v>
      </c>
      <c r="D20" s="2">
        <v>6209</v>
      </c>
    </row>
  </sheetData>
  <sortState ref="A2:D61">
    <sortCondition ref="A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N88"/>
  <sheetViews>
    <sheetView zoomScaleNormal="100" workbookViewId="0"/>
  </sheetViews>
  <sheetFormatPr defaultRowHeight="14.25"/>
  <cols>
    <col min="1" max="1" width="11.625" bestFit="1" customWidth="1"/>
    <col min="2" max="2" width="9.75" bestFit="1" customWidth="1"/>
    <col min="3" max="3" width="26.875" bestFit="1" customWidth="1"/>
  </cols>
  <sheetData>
    <row r="1" spans="1:14" ht="35.25" customHeight="1">
      <c r="A1" s="11" t="s">
        <v>105</v>
      </c>
      <c r="B1" s="11" t="s">
        <v>110</v>
      </c>
      <c r="C1" s="11" t="s">
        <v>111</v>
      </c>
      <c r="D1" s="11" t="s">
        <v>106</v>
      </c>
      <c r="E1" s="9"/>
      <c r="F1" s="145" t="s">
        <v>353</v>
      </c>
      <c r="G1" s="145"/>
      <c r="H1" s="145"/>
      <c r="I1" s="145"/>
      <c r="J1" s="145"/>
      <c r="K1" s="145"/>
      <c r="L1" s="145"/>
      <c r="M1" s="145"/>
      <c r="N1" s="145"/>
    </row>
    <row r="2" spans="1:14">
      <c r="A2" s="1" t="s">
        <v>87</v>
      </c>
      <c r="B2" s="1" t="s">
        <v>33</v>
      </c>
      <c r="C2" s="1" t="s">
        <v>109</v>
      </c>
      <c r="D2" s="2">
        <v>3712</v>
      </c>
      <c r="E2" s="9"/>
      <c r="G2" s="9"/>
      <c r="H2" s="9"/>
      <c r="I2" s="9"/>
      <c r="J2" s="9"/>
      <c r="K2" s="9"/>
      <c r="L2" s="9"/>
      <c r="M2" s="9"/>
      <c r="N2" s="9"/>
    </row>
    <row r="3" spans="1:14">
      <c r="A3" s="1" t="s">
        <v>48</v>
      </c>
      <c r="B3" s="1" t="s">
        <v>3</v>
      </c>
      <c r="C3" s="4" t="s">
        <v>108</v>
      </c>
      <c r="D3" s="2">
        <v>5505</v>
      </c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A4" s="1" t="s">
        <v>73</v>
      </c>
      <c r="B4" s="1" t="s">
        <v>25</v>
      </c>
      <c r="C4" s="4" t="s">
        <v>107</v>
      </c>
      <c r="D4" s="2">
        <v>4743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1" t="s">
        <v>101</v>
      </c>
      <c r="B5" s="1" t="s">
        <v>43</v>
      </c>
      <c r="C5" s="1" t="s">
        <v>109</v>
      </c>
      <c r="D5" s="2">
        <v>6991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1" t="s">
        <v>88</v>
      </c>
      <c r="B6" s="1" t="s">
        <v>34</v>
      </c>
      <c r="C6" s="1" t="s">
        <v>109</v>
      </c>
      <c r="D6" s="2">
        <v>4907</v>
      </c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1" t="s">
        <v>70</v>
      </c>
      <c r="B7" s="1" t="s">
        <v>22</v>
      </c>
      <c r="C7" s="4" t="s">
        <v>107</v>
      </c>
      <c r="D7" s="2">
        <v>9119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>
      <c r="A8" s="1" t="s">
        <v>90</v>
      </c>
      <c r="B8" s="1" t="s">
        <v>36</v>
      </c>
      <c r="C8" s="1" t="s">
        <v>109</v>
      </c>
      <c r="D8" s="2">
        <v>9168</v>
      </c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>
      <c r="A9" s="1" t="s">
        <v>84</v>
      </c>
      <c r="B9" s="1" t="s">
        <v>31</v>
      </c>
      <c r="C9" s="1" t="s">
        <v>109</v>
      </c>
      <c r="D9" s="2">
        <v>4688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>
      <c r="A10" s="1" t="s">
        <v>56</v>
      </c>
      <c r="B10" s="1" t="s">
        <v>11</v>
      </c>
      <c r="C10" s="4" t="s">
        <v>108</v>
      </c>
      <c r="D10" s="2">
        <v>6444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>
      <c r="A11" s="1" t="s">
        <v>100</v>
      </c>
      <c r="B11" s="1" t="s">
        <v>42</v>
      </c>
      <c r="C11" s="1" t="s">
        <v>109</v>
      </c>
      <c r="D11" s="2">
        <v>8321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1" t="s">
        <v>65</v>
      </c>
      <c r="B12" s="1" t="s">
        <v>18</v>
      </c>
      <c r="C12" s="4" t="s">
        <v>108</v>
      </c>
      <c r="D12" s="2">
        <v>4320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>
      <c r="A13" s="1" t="s">
        <v>91</v>
      </c>
      <c r="B13" s="1" t="s">
        <v>37</v>
      </c>
      <c r="C13" s="1" t="s">
        <v>109</v>
      </c>
      <c r="D13" s="2">
        <v>8575</v>
      </c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1" t="s">
        <v>79</v>
      </c>
      <c r="B14" s="1" t="s">
        <v>29</v>
      </c>
      <c r="C14" s="4" t="s">
        <v>107</v>
      </c>
      <c r="D14" s="2">
        <v>7599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>
      <c r="A15" s="1" t="s">
        <v>96</v>
      </c>
      <c r="B15" s="1" t="s">
        <v>37</v>
      </c>
      <c r="C15" s="1" t="s">
        <v>109</v>
      </c>
      <c r="D15" s="2">
        <v>5969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A16" s="1" t="s">
        <v>58</v>
      </c>
      <c r="B16" s="1" t="s">
        <v>12</v>
      </c>
      <c r="C16" s="4" t="s">
        <v>108</v>
      </c>
      <c r="D16" s="2">
        <v>4399</v>
      </c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>
      <c r="A17" s="1" t="s">
        <v>45</v>
      </c>
      <c r="B17" s="1" t="s">
        <v>0</v>
      </c>
      <c r="C17" s="4" t="s">
        <v>108</v>
      </c>
      <c r="D17" s="2">
        <v>6154</v>
      </c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>
      <c r="A18" s="1" t="s">
        <v>59</v>
      </c>
      <c r="B18" s="1" t="s">
        <v>13</v>
      </c>
      <c r="C18" s="4" t="s">
        <v>108</v>
      </c>
      <c r="D18" s="2">
        <v>9489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>
      <c r="A19" s="1" t="s">
        <v>74</v>
      </c>
      <c r="B19" s="1" t="s">
        <v>26</v>
      </c>
      <c r="C19" s="4" t="s">
        <v>107</v>
      </c>
      <c r="D19" s="2">
        <v>5777</v>
      </c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>
      <c r="A20" s="1" t="s">
        <v>67</v>
      </c>
      <c r="B20" s="1" t="s">
        <v>19</v>
      </c>
      <c r="C20" s="4" t="s">
        <v>108</v>
      </c>
      <c r="D20" s="2">
        <v>6209</v>
      </c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1" t="s">
        <v>53</v>
      </c>
      <c r="B21" s="1" t="s">
        <v>8</v>
      </c>
      <c r="C21" s="4" t="s">
        <v>108</v>
      </c>
      <c r="D21" s="2">
        <v>5381</v>
      </c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1" t="s">
        <v>72</v>
      </c>
      <c r="B22" s="1" t="s">
        <v>24</v>
      </c>
      <c r="C22" s="4" t="s">
        <v>107</v>
      </c>
      <c r="D22" s="2">
        <v>5968</v>
      </c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>
      <c r="A23" s="1" t="s">
        <v>66</v>
      </c>
      <c r="B23" s="1" t="s">
        <v>0</v>
      </c>
      <c r="C23" s="4" t="s">
        <v>108</v>
      </c>
      <c r="D23" s="2">
        <v>5281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>
      <c r="A24" s="1" t="s">
        <v>93</v>
      </c>
      <c r="B24" s="1" t="s">
        <v>39</v>
      </c>
      <c r="C24" s="1" t="s">
        <v>109</v>
      </c>
      <c r="D24" s="2">
        <v>5245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>
      <c r="A25" s="1" t="s">
        <v>92</v>
      </c>
      <c r="B25" s="1" t="s">
        <v>38</v>
      </c>
      <c r="C25" s="1" t="s">
        <v>109</v>
      </c>
      <c r="D25" s="2">
        <v>7627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>
      <c r="A26" s="1" t="s">
        <v>103</v>
      </c>
      <c r="B26" s="1" t="s">
        <v>38</v>
      </c>
      <c r="C26" s="1" t="s">
        <v>109</v>
      </c>
      <c r="D26" s="2">
        <v>7007</v>
      </c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1" t="s">
        <v>78</v>
      </c>
      <c r="B27" s="1" t="s">
        <v>28</v>
      </c>
      <c r="C27" s="4" t="s">
        <v>107</v>
      </c>
      <c r="D27" s="2">
        <v>6302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1" t="s">
        <v>85</v>
      </c>
      <c r="B28" s="1" t="s">
        <v>11</v>
      </c>
      <c r="C28" s="1" t="s">
        <v>109</v>
      </c>
      <c r="D28" s="2">
        <v>8668</v>
      </c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>
      <c r="A29" s="1" t="s">
        <v>57</v>
      </c>
      <c r="B29" s="1" t="s">
        <v>8</v>
      </c>
      <c r="C29" s="4" t="s">
        <v>108</v>
      </c>
      <c r="D29" s="2">
        <v>6462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>
      <c r="A30" s="1" t="s">
        <v>98</v>
      </c>
      <c r="B30" s="1" t="s">
        <v>30</v>
      </c>
      <c r="C30" s="1" t="s">
        <v>109</v>
      </c>
      <c r="D30" s="2">
        <v>7653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>
      <c r="A31" s="1" t="s">
        <v>55</v>
      </c>
      <c r="B31" s="1" t="s">
        <v>10</v>
      </c>
      <c r="C31" s="4" t="s">
        <v>108</v>
      </c>
      <c r="D31" s="2">
        <v>8887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>
      <c r="A32" s="1" t="s">
        <v>89</v>
      </c>
      <c r="B32" s="1" t="s">
        <v>35</v>
      </c>
      <c r="C32" s="1" t="s">
        <v>109</v>
      </c>
      <c r="D32" s="2">
        <v>8417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>
      <c r="A33" s="1" t="s">
        <v>95</v>
      </c>
      <c r="B33" s="1" t="s">
        <v>40</v>
      </c>
      <c r="C33" s="1" t="s">
        <v>109</v>
      </c>
      <c r="D33" s="2">
        <v>9932</v>
      </c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1" t="s">
        <v>81</v>
      </c>
      <c r="B34" s="1" t="s">
        <v>30</v>
      </c>
      <c r="C34" s="4" t="s">
        <v>107</v>
      </c>
      <c r="D34" s="2">
        <v>9190</v>
      </c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" t="s">
        <v>99</v>
      </c>
      <c r="B35" s="1" t="s">
        <v>41</v>
      </c>
      <c r="C35" s="1" t="s">
        <v>109</v>
      </c>
      <c r="D35" s="2">
        <v>6693</v>
      </c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>
      <c r="A36" s="1" t="s">
        <v>54</v>
      </c>
      <c r="B36" s="1" t="s">
        <v>9</v>
      </c>
      <c r="C36" s="4" t="s">
        <v>108</v>
      </c>
      <c r="D36" s="2">
        <v>3782</v>
      </c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>
      <c r="A37" s="1" t="s">
        <v>51</v>
      </c>
      <c r="B37" s="1" t="s">
        <v>6</v>
      </c>
      <c r="C37" s="4" t="s">
        <v>108</v>
      </c>
      <c r="D37" s="2">
        <v>7505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>
      <c r="A38" s="1" t="s">
        <v>86</v>
      </c>
      <c r="B38" s="1" t="s">
        <v>32</v>
      </c>
      <c r="C38" s="1" t="s">
        <v>109</v>
      </c>
      <c r="D38" s="2">
        <v>7478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A39" s="1" t="s">
        <v>82</v>
      </c>
      <c r="B39" s="1" t="s">
        <v>0</v>
      </c>
      <c r="C39" s="4" t="s">
        <v>107</v>
      </c>
      <c r="D39" s="2">
        <v>9719</v>
      </c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A40" s="1" t="s">
        <v>64</v>
      </c>
      <c r="B40" s="1" t="s">
        <v>17</v>
      </c>
      <c r="C40" s="4" t="s">
        <v>108</v>
      </c>
      <c r="D40" s="2">
        <v>5509</v>
      </c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1" t="s">
        <v>60</v>
      </c>
      <c r="B41" s="1" t="s">
        <v>14</v>
      </c>
      <c r="C41" s="4" t="s">
        <v>108</v>
      </c>
      <c r="D41" s="2">
        <v>7274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>
      <c r="A42" s="1" t="s">
        <v>50</v>
      </c>
      <c r="B42" s="1" t="s">
        <v>5</v>
      </c>
      <c r="C42" s="4" t="s">
        <v>108</v>
      </c>
      <c r="D42" s="2">
        <v>3597</v>
      </c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>
      <c r="A43" s="1" t="s">
        <v>77</v>
      </c>
      <c r="B43" s="1" t="s">
        <v>9</v>
      </c>
      <c r="C43" s="4" t="s">
        <v>107</v>
      </c>
      <c r="D43" s="2">
        <v>3246</v>
      </c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>
      <c r="A44" s="1" t="s">
        <v>49</v>
      </c>
      <c r="B44" s="1" t="s">
        <v>4</v>
      </c>
      <c r="C44" s="4" t="s">
        <v>108</v>
      </c>
      <c r="D44" s="2">
        <v>5848</v>
      </c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>
      <c r="A45" s="1" t="s">
        <v>62</v>
      </c>
      <c r="B45" s="1" t="s">
        <v>16</v>
      </c>
      <c r="C45" s="4" t="s">
        <v>108</v>
      </c>
      <c r="D45" s="2">
        <v>8509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>
      <c r="A46" s="1" t="s">
        <v>63</v>
      </c>
      <c r="B46" s="1" t="s">
        <v>10</v>
      </c>
      <c r="C46" s="4" t="s">
        <v>108</v>
      </c>
      <c r="D46" s="2">
        <v>8390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>
      <c r="A47" s="1" t="s">
        <v>94</v>
      </c>
      <c r="B47" s="1" t="s">
        <v>0</v>
      </c>
      <c r="C47" s="1" t="s">
        <v>109</v>
      </c>
      <c r="D47" s="2">
        <v>8761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>
      <c r="A48" s="1" t="s">
        <v>75</v>
      </c>
      <c r="B48" s="1" t="s">
        <v>11</v>
      </c>
      <c r="C48" s="4" t="s">
        <v>107</v>
      </c>
      <c r="D48" s="2">
        <v>4425</v>
      </c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>
      <c r="A49" s="1" t="s">
        <v>71</v>
      </c>
      <c r="B49" s="1" t="s">
        <v>23</v>
      </c>
      <c r="C49" s="4" t="s">
        <v>107</v>
      </c>
      <c r="D49" s="2">
        <v>7820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>
      <c r="A50" s="1" t="s">
        <v>47</v>
      </c>
      <c r="B50" s="1" t="s">
        <v>2</v>
      </c>
      <c r="C50" s="4" t="s">
        <v>108</v>
      </c>
      <c r="D50" s="2">
        <v>9856</v>
      </c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>
      <c r="A51" s="1" t="s">
        <v>61</v>
      </c>
      <c r="B51" s="1" t="s">
        <v>15</v>
      </c>
      <c r="C51" s="4" t="s">
        <v>108</v>
      </c>
      <c r="D51" s="2">
        <v>8971</v>
      </c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>
      <c r="A52" s="1" t="s">
        <v>69</v>
      </c>
      <c r="B52" s="1" t="s">
        <v>21</v>
      </c>
      <c r="C52" s="4" t="s">
        <v>107</v>
      </c>
      <c r="D52" s="2">
        <v>4292</v>
      </c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>
      <c r="A53" s="1" t="s">
        <v>68</v>
      </c>
      <c r="B53" s="1" t="s">
        <v>20</v>
      </c>
      <c r="C53" s="4" t="s">
        <v>107</v>
      </c>
      <c r="D53" s="2">
        <v>7011</v>
      </c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>
      <c r="A54" s="1" t="s">
        <v>80</v>
      </c>
      <c r="B54" s="1" t="s">
        <v>13</v>
      </c>
      <c r="C54" s="4" t="s">
        <v>107</v>
      </c>
      <c r="D54" s="2">
        <v>5273</v>
      </c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>
      <c r="A55" s="1" t="s">
        <v>102</v>
      </c>
      <c r="B55" s="1" t="s">
        <v>21</v>
      </c>
      <c r="C55" s="1" t="s">
        <v>109</v>
      </c>
      <c r="D55" s="2">
        <v>3674</v>
      </c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1" t="s">
        <v>76</v>
      </c>
      <c r="B56" s="1" t="s">
        <v>27</v>
      </c>
      <c r="C56" s="4" t="s">
        <v>107</v>
      </c>
      <c r="D56" s="2">
        <v>5693</v>
      </c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>
      <c r="A57" s="1" t="s">
        <v>97</v>
      </c>
      <c r="B57" s="1" t="s">
        <v>17</v>
      </c>
      <c r="C57" s="1" t="s">
        <v>109</v>
      </c>
      <c r="D57" s="2">
        <v>7422</v>
      </c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>
      <c r="A58" s="1" t="s">
        <v>83</v>
      </c>
      <c r="B58" s="1" t="s">
        <v>7</v>
      </c>
      <c r="C58" s="4" t="s">
        <v>107</v>
      </c>
      <c r="D58" s="2">
        <v>8271</v>
      </c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>
      <c r="A59" s="1" t="s">
        <v>46</v>
      </c>
      <c r="B59" s="1" t="s">
        <v>1</v>
      </c>
      <c r="C59" s="4" t="s">
        <v>108</v>
      </c>
      <c r="D59" s="2">
        <v>7163</v>
      </c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>
      <c r="A60" s="1" t="s">
        <v>52</v>
      </c>
      <c r="B60" s="1" t="s">
        <v>7</v>
      </c>
      <c r="C60" s="4" t="s">
        <v>108</v>
      </c>
      <c r="D60" s="2">
        <v>5025</v>
      </c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>
      <c r="A61" s="1" t="s">
        <v>104</v>
      </c>
      <c r="B61" s="1" t="s">
        <v>44</v>
      </c>
      <c r="C61" s="1" t="s">
        <v>109</v>
      </c>
      <c r="D61" s="2">
        <v>3731</v>
      </c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</sheetData>
  <sortState ref="A2:D61">
    <sortCondition ref="D5"/>
  </sortState>
  <mergeCells count="1">
    <mergeCell ref="F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G51"/>
  <sheetViews>
    <sheetView zoomScaleNormal="100" workbookViewId="0"/>
  </sheetViews>
  <sheetFormatPr defaultRowHeight="15"/>
  <cols>
    <col min="1" max="1" width="14.625" style="10" customWidth="1"/>
    <col min="2" max="2" width="16.75" style="10" customWidth="1"/>
    <col min="3" max="6" width="9" style="10"/>
    <col min="7" max="7" width="80.5" style="10" customWidth="1"/>
    <col min="8" max="16384" width="9" style="10"/>
  </cols>
  <sheetData>
    <row r="1" spans="1:7" ht="44.25" customHeight="1">
      <c r="A1" s="11" t="s">
        <v>105</v>
      </c>
      <c r="B1" s="11" t="s">
        <v>110</v>
      </c>
      <c r="G1" s="118" t="s">
        <v>313</v>
      </c>
    </row>
    <row r="2" spans="1:7">
      <c r="A2" s="1" t="s">
        <v>176</v>
      </c>
      <c r="B2" s="1" t="s">
        <v>253</v>
      </c>
    </row>
    <row r="3" spans="1:7">
      <c r="A3" s="1" t="s">
        <v>254</v>
      </c>
      <c r="B3" s="1" t="s">
        <v>148</v>
      </c>
    </row>
    <row r="4" spans="1:7">
      <c r="A4" s="1" t="s">
        <v>255</v>
      </c>
      <c r="B4" s="1" t="s">
        <v>256</v>
      </c>
    </row>
    <row r="5" spans="1:7">
      <c r="A5" s="1" t="s">
        <v>149</v>
      </c>
      <c r="B5" s="1" t="s">
        <v>257</v>
      </c>
    </row>
    <row r="6" spans="1:7">
      <c r="A6" s="1" t="s">
        <v>150</v>
      </c>
      <c r="B6" s="1" t="s">
        <v>258</v>
      </c>
    </row>
    <row r="7" spans="1:7">
      <c r="A7" s="1" t="s">
        <v>259</v>
      </c>
      <c r="B7" s="1" t="s">
        <v>260</v>
      </c>
    </row>
    <row r="8" spans="1:7">
      <c r="A8" s="1" t="s">
        <v>177</v>
      </c>
      <c r="B8" s="1" t="s">
        <v>261</v>
      </c>
    </row>
    <row r="9" spans="1:7">
      <c r="A9" s="1" t="s">
        <v>262</v>
      </c>
      <c r="B9" s="1" t="s">
        <v>151</v>
      </c>
    </row>
    <row r="10" spans="1:7">
      <c r="A10" s="1" t="s">
        <v>263</v>
      </c>
      <c r="B10" s="1" t="s">
        <v>172</v>
      </c>
    </row>
    <row r="11" spans="1:7">
      <c r="A11" s="1" t="s">
        <v>264</v>
      </c>
      <c r="B11" s="1" t="s">
        <v>152</v>
      </c>
    </row>
    <row r="12" spans="1:7">
      <c r="A12" s="1" t="s">
        <v>265</v>
      </c>
      <c r="B12" s="1" t="s">
        <v>266</v>
      </c>
    </row>
    <row r="13" spans="1:7">
      <c r="A13" s="1" t="s">
        <v>267</v>
      </c>
      <c r="B13" s="1" t="s">
        <v>268</v>
      </c>
    </row>
    <row r="14" spans="1:7">
      <c r="A14" s="1" t="s">
        <v>154</v>
      </c>
      <c r="B14" s="1" t="s">
        <v>153</v>
      </c>
    </row>
    <row r="15" spans="1:7">
      <c r="A15" s="1" t="s">
        <v>269</v>
      </c>
      <c r="B15" s="1" t="s">
        <v>268</v>
      </c>
    </row>
    <row r="16" spans="1:7">
      <c r="A16" s="1" t="s">
        <v>155</v>
      </c>
      <c r="B16" s="1" t="s">
        <v>270</v>
      </c>
    </row>
    <row r="17" spans="1:2">
      <c r="A17" s="1" t="s">
        <v>271</v>
      </c>
      <c r="B17" s="1" t="s">
        <v>272</v>
      </c>
    </row>
    <row r="18" spans="1:2">
      <c r="A18" s="1" t="s">
        <v>273</v>
      </c>
      <c r="B18" s="1" t="s">
        <v>156</v>
      </c>
    </row>
    <row r="19" spans="1:2">
      <c r="A19" s="1" t="s">
        <v>274</v>
      </c>
      <c r="B19" s="1" t="s">
        <v>275</v>
      </c>
    </row>
    <row r="20" spans="1:2">
      <c r="A20" s="1" t="s">
        <v>276</v>
      </c>
      <c r="B20" s="1" t="s">
        <v>277</v>
      </c>
    </row>
    <row r="21" spans="1:2">
      <c r="A21" s="1" t="s">
        <v>278</v>
      </c>
      <c r="B21" s="1" t="s">
        <v>161</v>
      </c>
    </row>
    <row r="22" spans="1:2">
      <c r="A22" s="1" t="s">
        <v>279</v>
      </c>
      <c r="B22" s="1" t="s">
        <v>280</v>
      </c>
    </row>
    <row r="23" spans="1:2">
      <c r="A23" s="1" t="s">
        <v>281</v>
      </c>
      <c r="B23" s="1" t="s">
        <v>272</v>
      </c>
    </row>
    <row r="24" spans="1:2">
      <c r="A24" s="1" t="s">
        <v>158</v>
      </c>
      <c r="B24" s="1" t="s">
        <v>157</v>
      </c>
    </row>
    <row r="25" spans="1:2">
      <c r="A25" s="1" t="s">
        <v>282</v>
      </c>
      <c r="B25" s="1" t="s">
        <v>160</v>
      </c>
    </row>
    <row r="26" spans="1:2">
      <c r="A26" s="1" t="s">
        <v>159</v>
      </c>
      <c r="B26" s="1" t="s">
        <v>160</v>
      </c>
    </row>
    <row r="27" spans="1:2">
      <c r="A27" s="1" t="s">
        <v>283</v>
      </c>
      <c r="B27" s="1" t="s">
        <v>284</v>
      </c>
    </row>
    <row r="28" spans="1:2">
      <c r="A28" s="1" t="s">
        <v>285</v>
      </c>
      <c r="B28" s="1" t="s">
        <v>172</v>
      </c>
    </row>
    <row r="29" spans="1:2">
      <c r="A29" s="1" t="s">
        <v>286</v>
      </c>
      <c r="B29" s="1" t="s">
        <v>161</v>
      </c>
    </row>
    <row r="30" spans="1:2">
      <c r="A30" s="1" t="s">
        <v>287</v>
      </c>
      <c r="B30" s="1" t="s">
        <v>173</v>
      </c>
    </row>
    <row r="31" spans="1:2">
      <c r="A31" s="1" t="s">
        <v>288</v>
      </c>
      <c r="B31" s="1" t="s">
        <v>289</v>
      </c>
    </row>
    <row r="32" spans="1:2">
      <c r="A32" s="1" t="s">
        <v>290</v>
      </c>
      <c r="B32" s="1" t="s">
        <v>291</v>
      </c>
    </row>
    <row r="33" spans="1:2">
      <c r="A33" s="1" t="s">
        <v>292</v>
      </c>
      <c r="B33" s="1" t="s">
        <v>293</v>
      </c>
    </row>
    <row r="34" spans="1:2">
      <c r="A34" s="1" t="s">
        <v>294</v>
      </c>
      <c r="B34" s="1" t="s">
        <v>173</v>
      </c>
    </row>
    <row r="35" spans="1:2">
      <c r="A35" s="1" t="s">
        <v>175</v>
      </c>
      <c r="B35" s="1" t="s">
        <v>295</v>
      </c>
    </row>
    <row r="36" spans="1:2">
      <c r="A36" s="1" t="s">
        <v>296</v>
      </c>
      <c r="B36" s="1" t="s">
        <v>174</v>
      </c>
    </row>
    <row r="37" spans="1:2">
      <c r="A37" s="1" t="s">
        <v>297</v>
      </c>
      <c r="B37" s="1" t="s">
        <v>298</v>
      </c>
    </row>
    <row r="38" spans="1:2">
      <c r="A38" s="1" t="s">
        <v>299</v>
      </c>
      <c r="B38" s="1" t="s">
        <v>172</v>
      </c>
    </row>
    <row r="39" spans="1:2">
      <c r="A39" s="1" t="s">
        <v>300</v>
      </c>
      <c r="B39" s="1" t="s">
        <v>301</v>
      </c>
    </row>
    <row r="40" spans="1:2">
      <c r="A40" s="1" t="s">
        <v>171</v>
      </c>
      <c r="B40" s="1" t="s">
        <v>170</v>
      </c>
    </row>
    <row r="41" spans="1:2">
      <c r="A41" s="1" t="s">
        <v>302</v>
      </c>
      <c r="B41" s="1" t="s">
        <v>303</v>
      </c>
    </row>
    <row r="42" spans="1:2">
      <c r="A42" s="1" t="s">
        <v>169</v>
      </c>
      <c r="B42" s="1" t="s">
        <v>304</v>
      </c>
    </row>
    <row r="43" spans="1:2">
      <c r="A43" s="1" t="s">
        <v>305</v>
      </c>
      <c r="B43" s="1" t="s">
        <v>306</v>
      </c>
    </row>
    <row r="44" spans="1:2">
      <c r="A44" s="1" t="s">
        <v>307</v>
      </c>
      <c r="B44" s="1" t="s">
        <v>156</v>
      </c>
    </row>
    <row r="45" spans="1:2">
      <c r="A45" s="1" t="s">
        <v>167</v>
      </c>
      <c r="B45" s="1" t="s">
        <v>304</v>
      </c>
    </row>
    <row r="46" spans="1:2">
      <c r="A46" s="1" t="s">
        <v>308</v>
      </c>
      <c r="B46" s="1" t="s">
        <v>168</v>
      </c>
    </row>
    <row r="47" spans="1:2">
      <c r="A47" s="1" t="s">
        <v>309</v>
      </c>
      <c r="B47" s="1" t="s">
        <v>166</v>
      </c>
    </row>
    <row r="48" spans="1:2">
      <c r="A48" s="1" t="s">
        <v>310</v>
      </c>
      <c r="B48" s="1" t="s">
        <v>311</v>
      </c>
    </row>
    <row r="49" spans="1:2">
      <c r="A49" s="1" t="s">
        <v>312</v>
      </c>
      <c r="B49" s="1" t="s">
        <v>165</v>
      </c>
    </row>
    <row r="50" spans="1:2">
      <c r="A50" s="1" t="s">
        <v>164</v>
      </c>
      <c r="B50" s="1" t="s">
        <v>311</v>
      </c>
    </row>
    <row r="51" spans="1:2">
      <c r="A51" s="1" t="s">
        <v>163</v>
      </c>
      <c r="B51" s="1" t="s">
        <v>162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zoomScaleNormal="100" workbookViewId="0"/>
  </sheetViews>
  <sheetFormatPr defaultRowHeight="12.75"/>
  <cols>
    <col min="1" max="1" width="10.375" style="12" customWidth="1"/>
    <col min="2" max="2" width="5.625" style="12" customWidth="1"/>
    <col min="3" max="3" width="10.875" style="12" customWidth="1"/>
    <col min="4" max="4" width="13.375" style="12" bestFit="1" customWidth="1"/>
    <col min="5" max="5" width="12.625" style="12" bestFit="1" customWidth="1"/>
    <col min="6" max="6" width="13.25" style="12" customWidth="1"/>
    <col min="7" max="256" width="9" style="12"/>
    <col min="257" max="257" width="10.375" style="12" customWidth="1"/>
    <col min="258" max="258" width="5.625" style="12" customWidth="1"/>
    <col min="259" max="259" width="5.875" style="12" customWidth="1"/>
    <col min="260" max="260" width="9.125" style="12" customWidth="1"/>
    <col min="261" max="261" width="9.625" style="12" customWidth="1"/>
    <col min="262" max="262" width="10.5" style="12" customWidth="1"/>
    <col min="263" max="512" width="9" style="12"/>
    <col min="513" max="513" width="10.375" style="12" customWidth="1"/>
    <col min="514" max="514" width="5.625" style="12" customWidth="1"/>
    <col min="515" max="515" width="5.875" style="12" customWidth="1"/>
    <col min="516" max="516" width="9.125" style="12" customWidth="1"/>
    <col min="517" max="517" width="9.625" style="12" customWidth="1"/>
    <col min="518" max="518" width="10.5" style="12" customWidth="1"/>
    <col min="519" max="768" width="9" style="12"/>
    <col min="769" max="769" width="10.375" style="12" customWidth="1"/>
    <col min="770" max="770" width="5.625" style="12" customWidth="1"/>
    <col min="771" max="771" width="5.875" style="12" customWidth="1"/>
    <col min="772" max="772" width="9.125" style="12" customWidth="1"/>
    <col min="773" max="773" width="9.625" style="12" customWidth="1"/>
    <col min="774" max="774" width="10.5" style="12" customWidth="1"/>
    <col min="775" max="1024" width="9" style="12"/>
    <col min="1025" max="1025" width="10.375" style="12" customWidth="1"/>
    <col min="1026" max="1026" width="5.625" style="12" customWidth="1"/>
    <col min="1027" max="1027" width="5.875" style="12" customWidth="1"/>
    <col min="1028" max="1028" width="9.125" style="12" customWidth="1"/>
    <col min="1029" max="1029" width="9.625" style="12" customWidth="1"/>
    <col min="1030" max="1030" width="10.5" style="12" customWidth="1"/>
    <col min="1031" max="1280" width="9" style="12"/>
    <col min="1281" max="1281" width="10.375" style="12" customWidth="1"/>
    <col min="1282" max="1282" width="5.625" style="12" customWidth="1"/>
    <col min="1283" max="1283" width="5.875" style="12" customWidth="1"/>
    <col min="1284" max="1284" width="9.125" style="12" customWidth="1"/>
    <col min="1285" max="1285" width="9.625" style="12" customWidth="1"/>
    <col min="1286" max="1286" width="10.5" style="12" customWidth="1"/>
    <col min="1287" max="1536" width="9" style="12"/>
    <col min="1537" max="1537" width="10.375" style="12" customWidth="1"/>
    <col min="1538" max="1538" width="5.625" style="12" customWidth="1"/>
    <col min="1539" max="1539" width="5.875" style="12" customWidth="1"/>
    <col min="1540" max="1540" width="9.125" style="12" customWidth="1"/>
    <col min="1541" max="1541" width="9.625" style="12" customWidth="1"/>
    <col min="1542" max="1542" width="10.5" style="12" customWidth="1"/>
    <col min="1543" max="1792" width="9" style="12"/>
    <col min="1793" max="1793" width="10.375" style="12" customWidth="1"/>
    <col min="1794" max="1794" width="5.625" style="12" customWidth="1"/>
    <col min="1795" max="1795" width="5.875" style="12" customWidth="1"/>
    <col min="1796" max="1796" width="9.125" style="12" customWidth="1"/>
    <col min="1797" max="1797" width="9.625" style="12" customWidth="1"/>
    <col min="1798" max="1798" width="10.5" style="12" customWidth="1"/>
    <col min="1799" max="2048" width="9" style="12"/>
    <col min="2049" max="2049" width="10.375" style="12" customWidth="1"/>
    <col min="2050" max="2050" width="5.625" style="12" customWidth="1"/>
    <col min="2051" max="2051" width="5.875" style="12" customWidth="1"/>
    <col min="2052" max="2052" width="9.125" style="12" customWidth="1"/>
    <col min="2053" max="2053" width="9.625" style="12" customWidth="1"/>
    <col min="2054" max="2054" width="10.5" style="12" customWidth="1"/>
    <col min="2055" max="2304" width="9" style="12"/>
    <col min="2305" max="2305" width="10.375" style="12" customWidth="1"/>
    <col min="2306" max="2306" width="5.625" style="12" customWidth="1"/>
    <col min="2307" max="2307" width="5.875" style="12" customWidth="1"/>
    <col min="2308" max="2308" width="9.125" style="12" customWidth="1"/>
    <col min="2309" max="2309" width="9.625" style="12" customWidth="1"/>
    <col min="2310" max="2310" width="10.5" style="12" customWidth="1"/>
    <col min="2311" max="2560" width="9" style="12"/>
    <col min="2561" max="2561" width="10.375" style="12" customWidth="1"/>
    <col min="2562" max="2562" width="5.625" style="12" customWidth="1"/>
    <col min="2563" max="2563" width="5.875" style="12" customWidth="1"/>
    <col min="2564" max="2564" width="9.125" style="12" customWidth="1"/>
    <col min="2565" max="2565" width="9.625" style="12" customWidth="1"/>
    <col min="2566" max="2566" width="10.5" style="12" customWidth="1"/>
    <col min="2567" max="2816" width="9" style="12"/>
    <col min="2817" max="2817" width="10.375" style="12" customWidth="1"/>
    <col min="2818" max="2818" width="5.625" style="12" customWidth="1"/>
    <col min="2819" max="2819" width="5.875" style="12" customWidth="1"/>
    <col min="2820" max="2820" width="9.125" style="12" customWidth="1"/>
    <col min="2821" max="2821" width="9.625" style="12" customWidth="1"/>
    <col min="2822" max="2822" width="10.5" style="12" customWidth="1"/>
    <col min="2823" max="3072" width="9" style="12"/>
    <col min="3073" max="3073" width="10.375" style="12" customWidth="1"/>
    <col min="3074" max="3074" width="5.625" style="12" customWidth="1"/>
    <col min="3075" max="3075" width="5.875" style="12" customWidth="1"/>
    <col min="3076" max="3076" width="9.125" style="12" customWidth="1"/>
    <col min="3077" max="3077" width="9.625" style="12" customWidth="1"/>
    <col min="3078" max="3078" width="10.5" style="12" customWidth="1"/>
    <col min="3079" max="3328" width="9" style="12"/>
    <col min="3329" max="3329" width="10.375" style="12" customWidth="1"/>
    <col min="3330" max="3330" width="5.625" style="12" customWidth="1"/>
    <col min="3331" max="3331" width="5.875" style="12" customWidth="1"/>
    <col min="3332" max="3332" width="9.125" style="12" customWidth="1"/>
    <col min="3333" max="3333" width="9.625" style="12" customWidth="1"/>
    <col min="3334" max="3334" width="10.5" style="12" customWidth="1"/>
    <col min="3335" max="3584" width="9" style="12"/>
    <col min="3585" max="3585" width="10.375" style="12" customWidth="1"/>
    <col min="3586" max="3586" width="5.625" style="12" customWidth="1"/>
    <col min="3587" max="3587" width="5.875" style="12" customWidth="1"/>
    <col min="3588" max="3588" width="9.125" style="12" customWidth="1"/>
    <col min="3589" max="3589" width="9.625" style="12" customWidth="1"/>
    <col min="3590" max="3590" width="10.5" style="12" customWidth="1"/>
    <col min="3591" max="3840" width="9" style="12"/>
    <col min="3841" max="3841" width="10.375" style="12" customWidth="1"/>
    <col min="3842" max="3842" width="5.625" style="12" customWidth="1"/>
    <col min="3843" max="3843" width="5.875" style="12" customWidth="1"/>
    <col min="3844" max="3844" width="9.125" style="12" customWidth="1"/>
    <col min="3845" max="3845" width="9.625" style="12" customWidth="1"/>
    <col min="3846" max="3846" width="10.5" style="12" customWidth="1"/>
    <col min="3847" max="4096" width="9" style="12"/>
    <col min="4097" max="4097" width="10.375" style="12" customWidth="1"/>
    <col min="4098" max="4098" width="5.625" style="12" customWidth="1"/>
    <col min="4099" max="4099" width="5.875" style="12" customWidth="1"/>
    <col min="4100" max="4100" width="9.125" style="12" customWidth="1"/>
    <col min="4101" max="4101" width="9.625" style="12" customWidth="1"/>
    <col min="4102" max="4102" width="10.5" style="12" customWidth="1"/>
    <col min="4103" max="4352" width="9" style="12"/>
    <col min="4353" max="4353" width="10.375" style="12" customWidth="1"/>
    <col min="4354" max="4354" width="5.625" style="12" customWidth="1"/>
    <col min="4355" max="4355" width="5.875" style="12" customWidth="1"/>
    <col min="4356" max="4356" width="9.125" style="12" customWidth="1"/>
    <col min="4357" max="4357" width="9.625" style="12" customWidth="1"/>
    <col min="4358" max="4358" width="10.5" style="12" customWidth="1"/>
    <col min="4359" max="4608" width="9" style="12"/>
    <col min="4609" max="4609" width="10.375" style="12" customWidth="1"/>
    <col min="4610" max="4610" width="5.625" style="12" customWidth="1"/>
    <col min="4611" max="4611" width="5.875" style="12" customWidth="1"/>
    <col min="4612" max="4612" width="9.125" style="12" customWidth="1"/>
    <col min="4613" max="4613" width="9.625" style="12" customWidth="1"/>
    <col min="4614" max="4614" width="10.5" style="12" customWidth="1"/>
    <col min="4615" max="4864" width="9" style="12"/>
    <col min="4865" max="4865" width="10.375" style="12" customWidth="1"/>
    <col min="4866" max="4866" width="5.625" style="12" customWidth="1"/>
    <col min="4867" max="4867" width="5.875" style="12" customWidth="1"/>
    <col min="4868" max="4868" width="9.125" style="12" customWidth="1"/>
    <col min="4869" max="4869" width="9.625" style="12" customWidth="1"/>
    <col min="4870" max="4870" width="10.5" style="12" customWidth="1"/>
    <col min="4871" max="5120" width="9" style="12"/>
    <col min="5121" max="5121" width="10.375" style="12" customWidth="1"/>
    <col min="5122" max="5122" width="5.625" style="12" customWidth="1"/>
    <col min="5123" max="5123" width="5.875" style="12" customWidth="1"/>
    <col min="5124" max="5124" width="9.125" style="12" customWidth="1"/>
    <col min="5125" max="5125" width="9.625" style="12" customWidth="1"/>
    <col min="5126" max="5126" width="10.5" style="12" customWidth="1"/>
    <col min="5127" max="5376" width="9" style="12"/>
    <col min="5377" max="5377" width="10.375" style="12" customWidth="1"/>
    <col min="5378" max="5378" width="5.625" style="12" customWidth="1"/>
    <col min="5379" max="5379" width="5.875" style="12" customWidth="1"/>
    <col min="5380" max="5380" width="9.125" style="12" customWidth="1"/>
    <col min="5381" max="5381" width="9.625" style="12" customWidth="1"/>
    <col min="5382" max="5382" width="10.5" style="12" customWidth="1"/>
    <col min="5383" max="5632" width="9" style="12"/>
    <col min="5633" max="5633" width="10.375" style="12" customWidth="1"/>
    <col min="5634" max="5634" width="5.625" style="12" customWidth="1"/>
    <col min="5635" max="5635" width="5.875" style="12" customWidth="1"/>
    <col min="5636" max="5636" width="9.125" style="12" customWidth="1"/>
    <col min="5637" max="5637" width="9.625" style="12" customWidth="1"/>
    <col min="5638" max="5638" width="10.5" style="12" customWidth="1"/>
    <col min="5639" max="5888" width="9" style="12"/>
    <col min="5889" max="5889" width="10.375" style="12" customWidth="1"/>
    <col min="5890" max="5890" width="5.625" style="12" customWidth="1"/>
    <col min="5891" max="5891" width="5.875" style="12" customWidth="1"/>
    <col min="5892" max="5892" width="9.125" style="12" customWidth="1"/>
    <col min="5893" max="5893" width="9.625" style="12" customWidth="1"/>
    <col min="5894" max="5894" width="10.5" style="12" customWidth="1"/>
    <col min="5895" max="6144" width="9" style="12"/>
    <col min="6145" max="6145" width="10.375" style="12" customWidth="1"/>
    <col min="6146" max="6146" width="5.625" style="12" customWidth="1"/>
    <col min="6147" max="6147" width="5.875" style="12" customWidth="1"/>
    <col min="6148" max="6148" width="9.125" style="12" customWidth="1"/>
    <col min="6149" max="6149" width="9.625" style="12" customWidth="1"/>
    <col min="6150" max="6150" width="10.5" style="12" customWidth="1"/>
    <col min="6151" max="6400" width="9" style="12"/>
    <col min="6401" max="6401" width="10.375" style="12" customWidth="1"/>
    <col min="6402" max="6402" width="5.625" style="12" customWidth="1"/>
    <col min="6403" max="6403" width="5.875" style="12" customWidth="1"/>
    <col min="6404" max="6404" width="9.125" style="12" customWidth="1"/>
    <col min="6405" max="6405" width="9.625" style="12" customWidth="1"/>
    <col min="6406" max="6406" width="10.5" style="12" customWidth="1"/>
    <col min="6407" max="6656" width="9" style="12"/>
    <col min="6657" max="6657" width="10.375" style="12" customWidth="1"/>
    <col min="6658" max="6658" width="5.625" style="12" customWidth="1"/>
    <col min="6659" max="6659" width="5.875" style="12" customWidth="1"/>
    <col min="6660" max="6660" width="9.125" style="12" customWidth="1"/>
    <col min="6661" max="6661" width="9.625" style="12" customWidth="1"/>
    <col min="6662" max="6662" width="10.5" style="12" customWidth="1"/>
    <col min="6663" max="6912" width="9" style="12"/>
    <col min="6913" max="6913" width="10.375" style="12" customWidth="1"/>
    <col min="6914" max="6914" width="5.625" style="12" customWidth="1"/>
    <col min="6915" max="6915" width="5.875" style="12" customWidth="1"/>
    <col min="6916" max="6916" width="9.125" style="12" customWidth="1"/>
    <col min="6917" max="6917" width="9.625" style="12" customWidth="1"/>
    <col min="6918" max="6918" width="10.5" style="12" customWidth="1"/>
    <col min="6919" max="7168" width="9" style="12"/>
    <col min="7169" max="7169" width="10.375" style="12" customWidth="1"/>
    <col min="7170" max="7170" width="5.625" style="12" customWidth="1"/>
    <col min="7171" max="7171" width="5.875" style="12" customWidth="1"/>
    <col min="7172" max="7172" width="9.125" style="12" customWidth="1"/>
    <col min="7173" max="7173" width="9.625" style="12" customWidth="1"/>
    <col min="7174" max="7174" width="10.5" style="12" customWidth="1"/>
    <col min="7175" max="7424" width="9" style="12"/>
    <col min="7425" max="7425" width="10.375" style="12" customWidth="1"/>
    <col min="7426" max="7426" width="5.625" style="12" customWidth="1"/>
    <col min="7427" max="7427" width="5.875" style="12" customWidth="1"/>
    <col min="7428" max="7428" width="9.125" style="12" customWidth="1"/>
    <col min="7429" max="7429" width="9.625" style="12" customWidth="1"/>
    <col min="7430" max="7430" width="10.5" style="12" customWidth="1"/>
    <col min="7431" max="7680" width="9" style="12"/>
    <col min="7681" max="7681" width="10.375" style="12" customWidth="1"/>
    <col min="7682" max="7682" width="5.625" style="12" customWidth="1"/>
    <col min="7683" max="7683" width="5.875" style="12" customWidth="1"/>
    <col min="7684" max="7684" width="9.125" style="12" customWidth="1"/>
    <col min="7685" max="7685" width="9.625" style="12" customWidth="1"/>
    <col min="7686" max="7686" width="10.5" style="12" customWidth="1"/>
    <col min="7687" max="7936" width="9" style="12"/>
    <col min="7937" max="7937" width="10.375" style="12" customWidth="1"/>
    <col min="7938" max="7938" width="5.625" style="12" customWidth="1"/>
    <col min="7939" max="7939" width="5.875" style="12" customWidth="1"/>
    <col min="7940" max="7940" width="9.125" style="12" customWidth="1"/>
    <col min="7941" max="7941" width="9.625" style="12" customWidth="1"/>
    <col min="7942" max="7942" width="10.5" style="12" customWidth="1"/>
    <col min="7943" max="8192" width="9" style="12"/>
    <col min="8193" max="8193" width="10.375" style="12" customWidth="1"/>
    <col min="8194" max="8194" width="5.625" style="12" customWidth="1"/>
    <col min="8195" max="8195" width="5.875" style="12" customWidth="1"/>
    <col min="8196" max="8196" width="9.125" style="12" customWidth="1"/>
    <col min="8197" max="8197" width="9.625" style="12" customWidth="1"/>
    <col min="8198" max="8198" width="10.5" style="12" customWidth="1"/>
    <col min="8199" max="8448" width="9" style="12"/>
    <col min="8449" max="8449" width="10.375" style="12" customWidth="1"/>
    <col min="8450" max="8450" width="5.625" style="12" customWidth="1"/>
    <col min="8451" max="8451" width="5.875" style="12" customWidth="1"/>
    <col min="8452" max="8452" width="9.125" style="12" customWidth="1"/>
    <col min="8453" max="8453" width="9.625" style="12" customWidth="1"/>
    <col min="8454" max="8454" width="10.5" style="12" customWidth="1"/>
    <col min="8455" max="8704" width="9" style="12"/>
    <col min="8705" max="8705" width="10.375" style="12" customWidth="1"/>
    <col min="8706" max="8706" width="5.625" style="12" customWidth="1"/>
    <col min="8707" max="8707" width="5.875" style="12" customWidth="1"/>
    <col min="8708" max="8708" width="9.125" style="12" customWidth="1"/>
    <col min="8709" max="8709" width="9.625" style="12" customWidth="1"/>
    <col min="8710" max="8710" width="10.5" style="12" customWidth="1"/>
    <col min="8711" max="8960" width="9" style="12"/>
    <col min="8961" max="8961" width="10.375" style="12" customWidth="1"/>
    <col min="8962" max="8962" width="5.625" style="12" customWidth="1"/>
    <col min="8963" max="8963" width="5.875" style="12" customWidth="1"/>
    <col min="8964" max="8964" width="9.125" style="12" customWidth="1"/>
    <col min="8965" max="8965" width="9.625" style="12" customWidth="1"/>
    <col min="8966" max="8966" width="10.5" style="12" customWidth="1"/>
    <col min="8967" max="9216" width="9" style="12"/>
    <col min="9217" max="9217" width="10.375" style="12" customWidth="1"/>
    <col min="9218" max="9218" width="5.625" style="12" customWidth="1"/>
    <col min="9219" max="9219" width="5.875" style="12" customWidth="1"/>
    <col min="9220" max="9220" width="9.125" style="12" customWidth="1"/>
    <col min="9221" max="9221" width="9.625" style="12" customWidth="1"/>
    <col min="9222" max="9222" width="10.5" style="12" customWidth="1"/>
    <col min="9223" max="9472" width="9" style="12"/>
    <col min="9473" max="9473" width="10.375" style="12" customWidth="1"/>
    <col min="9474" max="9474" width="5.625" style="12" customWidth="1"/>
    <col min="9475" max="9475" width="5.875" style="12" customWidth="1"/>
    <col min="9476" max="9476" width="9.125" style="12" customWidth="1"/>
    <col min="9477" max="9477" width="9.625" style="12" customWidth="1"/>
    <col min="9478" max="9478" width="10.5" style="12" customWidth="1"/>
    <col min="9479" max="9728" width="9" style="12"/>
    <col min="9729" max="9729" width="10.375" style="12" customWidth="1"/>
    <col min="9730" max="9730" width="5.625" style="12" customWidth="1"/>
    <col min="9731" max="9731" width="5.875" style="12" customWidth="1"/>
    <col min="9732" max="9732" width="9.125" style="12" customWidth="1"/>
    <col min="9733" max="9733" width="9.625" style="12" customWidth="1"/>
    <col min="9734" max="9734" width="10.5" style="12" customWidth="1"/>
    <col min="9735" max="9984" width="9" style="12"/>
    <col min="9985" max="9985" width="10.375" style="12" customWidth="1"/>
    <col min="9986" max="9986" width="5.625" style="12" customWidth="1"/>
    <col min="9987" max="9987" width="5.875" style="12" customWidth="1"/>
    <col min="9988" max="9988" width="9.125" style="12" customWidth="1"/>
    <col min="9989" max="9989" width="9.625" style="12" customWidth="1"/>
    <col min="9990" max="9990" width="10.5" style="12" customWidth="1"/>
    <col min="9991" max="10240" width="9" style="12"/>
    <col min="10241" max="10241" width="10.375" style="12" customWidth="1"/>
    <col min="10242" max="10242" width="5.625" style="12" customWidth="1"/>
    <col min="10243" max="10243" width="5.875" style="12" customWidth="1"/>
    <col min="10244" max="10244" width="9.125" style="12" customWidth="1"/>
    <col min="10245" max="10245" width="9.625" style="12" customWidth="1"/>
    <col min="10246" max="10246" width="10.5" style="12" customWidth="1"/>
    <col min="10247" max="10496" width="9" style="12"/>
    <col min="10497" max="10497" width="10.375" style="12" customWidth="1"/>
    <col min="10498" max="10498" width="5.625" style="12" customWidth="1"/>
    <col min="10499" max="10499" width="5.875" style="12" customWidth="1"/>
    <col min="10500" max="10500" width="9.125" style="12" customWidth="1"/>
    <col min="10501" max="10501" width="9.625" style="12" customWidth="1"/>
    <col min="10502" max="10502" width="10.5" style="12" customWidth="1"/>
    <col min="10503" max="10752" width="9" style="12"/>
    <col min="10753" max="10753" width="10.375" style="12" customWidth="1"/>
    <col min="10754" max="10754" width="5.625" style="12" customWidth="1"/>
    <col min="10755" max="10755" width="5.875" style="12" customWidth="1"/>
    <col min="10756" max="10756" width="9.125" style="12" customWidth="1"/>
    <col min="10757" max="10757" width="9.625" style="12" customWidth="1"/>
    <col min="10758" max="10758" width="10.5" style="12" customWidth="1"/>
    <col min="10759" max="11008" width="9" style="12"/>
    <col min="11009" max="11009" width="10.375" style="12" customWidth="1"/>
    <col min="11010" max="11010" width="5.625" style="12" customWidth="1"/>
    <col min="11011" max="11011" width="5.875" style="12" customWidth="1"/>
    <col min="11012" max="11012" width="9.125" style="12" customWidth="1"/>
    <col min="11013" max="11013" width="9.625" style="12" customWidth="1"/>
    <col min="11014" max="11014" width="10.5" style="12" customWidth="1"/>
    <col min="11015" max="11264" width="9" style="12"/>
    <col min="11265" max="11265" width="10.375" style="12" customWidth="1"/>
    <col min="11266" max="11266" width="5.625" style="12" customWidth="1"/>
    <col min="11267" max="11267" width="5.875" style="12" customWidth="1"/>
    <col min="11268" max="11268" width="9.125" style="12" customWidth="1"/>
    <col min="11269" max="11269" width="9.625" style="12" customWidth="1"/>
    <col min="11270" max="11270" width="10.5" style="12" customWidth="1"/>
    <col min="11271" max="11520" width="9" style="12"/>
    <col min="11521" max="11521" width="10.375" style="12" customWidth="1"/>
    <col min="11522" max="11522" width="5.625" style="12" customWidth="1"/>
    <col min="11523" max="11523" width="5.875" style="12" customWidth="1"/>
    <col min="11524" max="11524" width="9.125" style="12" customWidth="1"/>
    <col min="11525" max="11525" width="9.625" style="12" customWidth="1"/>
    <col min="11526" max="11526" width="10.5" style="12" customWidth="1"/>
    <col min="11527" max="11776" width="9" style="12"/>
    <col min="11777" max="11777" width="10.375" style="12" customWidth="1"/>
    <col min="11778" max="11778" width="5.625" style="12" customWidth="1"/>
    <col min="11779" max="11779" width="5.875" style="12" customWidth="1"/>
    <col min="11780" max="11780" width="9.125" style="12" customWidth="1"/>
    <col min="11781" max="11781" width="9.625" style="12" customWidth="1"/>
    <col min="11782" max="11782" width="10.5" style="12" customWidth="1"/>
    <col min="11783" max="12032" width="9" style="12"/>
    <col min="12033" max="12033" width="10.375" style="12" customWidth="1"/>
    <col min="12034" max="12034" width="5.625" style="12" customWidth="1"/>
    <col min="12035" max="12035" width="5.875" style="12" customWidth="1"/>
    <col min="12036" max="12036" width="9.125" style="12" customWidth="1"/>
    <col min="12037" max="12037" width="9.625" style="12" customWidth="1"/>
    <col min="12038" max="12038" width="10.5" style="12" customWidth="1"/>
    <col min="12039" max="12288" width="9" style="12"/>
    <col min="12289" max="12289" width="10.375" style="12" customWidth="1"/>
    <col min="12290" max="12290" width="5.625" style="12" customWidth="1"/>
    <col min="12291" max="12291" width="5.875" style="12" customWidth="1"/>
    <col min="12292" max="12292" width="9.125" style="12" customWidth="1"/>
    <col min="12293" max="12293" width="9.625" style="12" customWidth="1"/>
    <col min="12294" max="12294" width="10.5" style="12" customWidth="1"/>
    <col min="12295" max="12544" width="9" style="12"/>
    <col min="12545" max="12545" width="10.375" style="12" customWidth="1"/>
    <col min="12546" max="12546" width="5.625" style="12" customWidth="1"/>
    <col min="12547" max="12547" width="5.875" style="12" customWidth="1"/>
    <col min="12548" max="12548" width="9.125" style="12" customWidth="1"/>
    <col min="12549" max="12549" width="9.625" style="12" customWidth="1"/>
    <col min="12550" max="12550" width="10.5" style="12" customWidth="1"/>
    <col min="12551" max="12800" width="9" style="12"/>
    <col min="12801" max="12801" width="10.375" style="12" customWidth="1"/>
    <col min="12802" max="12802" width="5.625" style="12" customWidth="1"/>
    <col min="12803" max="12803" width="5.875" style="12" customWidth="1"/>
    <col min="12804" max="12804" width="9.125" style="12" customWidth="1"/>
    <col min="12805" max="12805" width="9.625" style="12" customWidth="1"/>
    <col min="12806" max="12806" width="10.5" style="12" customWidth="1"/>
    <col min="12807" max="13056" width="9" style="12"/>
    <col min="13057" max="13057" width="10.375" style="12" customWidth="1"/>
    <col min="13058" max="13058" width="5.625" style="12" customWidth="1"/>
    <col min="13059" max="13059" width="5.875" style="12" customWidth="1"/>
    <col min="13060" max="13060" width="9.125" style="12" customWidth="1"/>
    <col min="13061" max="13061" width="9.625" style="12" customWidth="1"/>
    <col min="13062" max="13062" width="10.5" style="12" customWidth="1"/>
    <col min="13063" max="13312" width="9" style="12"/>
    <col min="13313" max="13313" width="10.375" style="12" customWidth="1"/>
    <col min="13314" max="13314" width="5.625" style="12" customWidth="1"/>
    <col min="13315" max="13315" width="5.875" style="12" customWidth="1"/>
    <col min="13316" max="13316" width="9.125" style="12" customWidth="1"/>
    <col min="13317" max="13317" width="9.625" style="12" customWidth="1"/>
    <col min="13318" max="13318" width="10.5" style="12" customWidth="1"/>
    <col min="13319" max="13568" width="9" style="12"/>
    <col min="13569" max="13569" width="10.375" style="12" customWidth="1"/>
    <col min="13570" max="13570" width="5.625" style="12" customWidth="1"/>
    <col min="13571" max="13571" width="5.875" style="12" customWidth="1"/>
    <col min="13572" max="13572" width="9.125" style="12" customWidth="1"/>
    <col min="13573" max="13573" width="9.625" style="12" customWidth="1"/>
    <col min="13574" max="13574" width="10.5" style="12" customWidth="1"/>
    <col min="13575" max="13824" width="9" style="12"/>
    <col min="13825" max="13825" width="10.375" style="12" customWidth="1"/>
    <col min="13826" max="13826" width="5.625" style="12" customWidth="1"/>
    <col min="13827" max="13827" width="5.875" style="12" customWidth="1"/>
    <col min="13828" max="13828" width="9.125" style="12" customWidth="1"/>
    <col min="13829" max="13829" width="9.625" style="12" customWidth="1"/>
    <col min="13830" max="13830" width="10.5" style="12" customWidth="1"/>
    <col min="13831" max="14080" width="9" style="12"/>
    <col min="14081" max="14081" width="10.375" style="12" customWidth="1"/>
    <col min="14082" max="14082" width="5.625" style="12" customWidth="1"/>
    <col min="14083" max="14083" width="5.875" style="12" customWidth="1"/>
    <col min="14084" max="14084" width="9.125" style="12" customWidth="1"/>
    <col min="14085" max="14085" width="9.625" style="12" customWidth="1"/>
    <col min="14086" max="14086" width="10.5" style="12" customWidth="1"/>
    <col min="14087" max="14336" width="9" style="12"/>
    <col min="14337" max="14337" width="10.375" style="12" customWidth="1"/>
    <col min="14338" max="14338" width="5.625" style="12" customWidth="1"/>
    <col min="14339" max="14339" width="5.875" style="12" customWidth="1"/>
    <col min="14340" max="14340" width="9.125" style="12" customWidth="1"/>
    <col min="14341" max="14341" width="9.625" style="12" customWidth="1"/>
    <col min="14342" max="14342" width="10.5" style="12" customWidth="1"/>
    <col min="14343" max="14592" width="9" style="12"/>
    <col min="14593" max="14593" width="10.375" style="12" customWidth="1"/>
    <col min="14594" max="14594" width="5.625" style="12" customWidth="1"/>
    <col min="14595" max="14595" width="5.875" style="12" customWidth="1"/>
    <col min="14596" max="14596" width="9.125" style="12" customWidth="1"/>
    <col min="14597" max="14597" width="9.625" style="12" customWidth="1"/>
    <col min="14598" max="14598" width="10.5" style="12" customWidth="1"/>
    <col min="14599" max="14848" width="9" style="12"/>
    <col min="14849" max="14849" width="10.375" style="12" customWidth="1"/>
    <col min="14850" max="14850" width="5.625" style="12" customWidth="1"/>
    <col min="14851" max="14851" width="5.875" style="12" customWidth="1"/>
    <col min="14852" max="14852" width="9.125" style="12" customWidth="1"/>
    <col min="14853" max="14853" width="9.625" style="12" customWidth="1"/>
    <col min="14854" max="14854" width="10.5" style="12" customWidth="1"/>
    <col min="14855" max="15104" width="9" style="12"/>
    <col min="15105" max="15105" width="10.375" style="12" customWidth="1"/>
    <col min="15106" max="15106" width="5.625" style="12" customWidth="1"/>
    <col min="15107" max="15107" width="5.875" style="12" customWidth="1"/>
    <col min="15108" max="15108" width="9.125" style="12" customWidth="1"/>
    <col min="15109" max="15109" width="9.625" style="12" customWidth="1"/>
    <col min="15110" max="15110" width="10.5" style="12" customWidth="1"/>
    <col min="15111" max="15360" width="9" style="12"/>
    <col min="15361" max="15361" width="10.375" style="12" customWidth="1"/>
    <col min="15362" max="15362" width="5.625" style="12" customWidth="1"/>
    <col min="15363" max="15363" width="5.875" style="12" customWidth="1"/>
    <col min="15364" max="15364" width="9.125" style="12" customWidth="1"/>
    <col min="15365" max="15365" width="9.625" style="12" customWidth="1"/>
    <col min="15366" max="15366" width="10.5" style="12" customWidth="1"/>
    <col min="15367" max="15616" width="9" style="12"/>
    <col min="15617" max="15617" width="10.375" style="12" customWidth="1"/>
    <col min="15618" max="15618" width="5.625" style="12" customWidth="1"/>
    <col min="15619" max="15619" width="5.875" style="12" customWidth="1"/>
    <col min="15620" max="15620" width="9.125" style="12" customWidth="1"/>
    <col min="15621" max="15621" width="9.625" style="12" customWidth="1"/>
    <col min="15622" max="15622" width="10.5" style="12" customWidth="1"/>
    <col min="15623" max="15872" width="9" style="12"/>
    <col min="15873" max="15873" width="10.375" style="12" customWidth="1"/>
    <col min="15874" max="15874" width="5.625" style="12" customWidth="1"/>
    <col min="15875" max="15875" width="5.875" style="12" customWidth="1"/>
    <col min="15876" max="15876" width="9.125" style="12" customWidth="1"/>
    <col min="15877" max="15877" width="9.625" style="12" customWidth="1"/>
    <col min="15878" max="15878" width="10.5" style="12" customWidth="1"/>
    <col min="15879" max="16128" width="9" style="12"/>
    <col min="16129" max="16129" width="10.375" style="12" customWidth="1"/>
    <col min="16130" max="16130" width="5.625" style="12" customWidth="1"/>
    <col min="16131" max="16131" width="5.875" style="12" customWidth="1"/>
    <col min="16132" max="16132" width="9.125" style="12" customWidth="1"/>
    <col min="16133" max="16133" width="9.625" style="12" customWidth="1"/>
    <col min="16134" max="16134" width="10.5" style="12" customWidth="1"/>
    <col min="16135" max="16384" width="9" style="12"/>
  </cols>
  <sheetData>
    <row r="1" spans="1:8" ht="14.25">
      <c r="E1" s="18" t="s">
        <v>143</v>
      </c>
      <c r="F1" s="14">
        <v>0.15</v>
      </c>
      <c r="H1" s="97" t="s">
        <v>142</v>
      </c>
    </row>
    <row r="3" spans="1:8" ht="41.25" customHeight="1">
      <c r="A3" s="15" t="s">
        <v>131</v>
      </c>
      <c r="B3" s="15" t="s">
        <v>132</v>
      </c>
      <c r="C3" s="98" t="s">
        <v>314</v>
      </c>
      <c r="D3" s="98" t="s">
        <v>315</v>
      </c>
      <c r="E3" s="98" t="s">
        <v>134</v>
      </c>
      <c r="F3" s="98" t="s">
        <v>316</v>
      </c>
    </row>
    <row r="4" spans="1:8">
      <c r="A4" s="19" t="s">
        <v>135</v>
      </c>
      <c r="B4" s="13">
        <v>10</v>
      </c>
      <c r="C4" s="16">
        <v>1.25</v>
      </c>
      <c r="D4" s="17"/>
      <c r="E4" s="17"/>
      <c r="F4" s="17"/>
    </row>
    <row r="5" spans="1:8">
      <c r="A5" s="19" t="s">
        <v>136</v>
      </c>
      <c r="B5" s="13">
        <v>11</v>
      </c>
      <c r="C5" s="16">
        <v>0.65</v>
      </c>
      <c r="D5" s="17"/>
      <c r="E5" s="17"/>
      <c r="F5" s="17"/>
    </row>
    <row r="6" spans="1:8">
      <c r="A6" s="19" t="s">
        <v>137</v>
      </c>
      <c r="B6" s="13">
        <v>5</v>
      </c>
      <c r="C6" s="16">
        <v>1.3</v>
      </c>
      <c r="D6" s="17"/>
      <c r="E6" s="17"/>
      <c r="F6" s="17"/>
    </row>
    <row r="7" spans="1:8">
      <c r="A7" s="19" t="s">
        <v>138</v>
      </c>
      <c r="B7" s="13">
        <v>8</v>
      </c>
      <c r="C7" s="16">
        <v>2.19</v>
      </c>
      <c r="D7" s="17"/>
      <c r="E7" s="17"/>
      <c r="F7" s="17"/>
    </row>
    <row r="8" spans="1:8">
      <c r="A8" s="19" t="s">
        <v>139</v>
      </c>
      <c r="B8" s="13">
        <v>15</v>
      </c>
      <c r="C8" s="16">
        <v>2.99</v>
      </c>
      <c r="D8" s="17"/>
      <c r="E8" s="17"/>
      <c r="F8" s="17"/>
    </row>
    <row r="9" spans="1:8">
      <c r="A9" s="19" t="s">
        <v>140</v>
      </c>
      <c r="B9" s="13">
        <v>22</v>
      </c>
      <c r="C9" s="16">
        <v>1.65</v>
      </c>
      <c r="D9" s="17"/>
      <c r="E9" s="17"/>
      <c r="F9" s="17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zoomScaleNormal="100" workbookViewId="0"/>
  </sheetViews>
  <sheetFormatPr defaultRowHeight="12.75"/>
  <cols>
    <col min="1" max="1" width="10.375" style="12" customWidth="1"/>
    <col min="2" max="2" width="5.625" style="12" customWidth="1"/>
    <col min="3" max="3" width="9.25" style="12" customWidth="1"/>
    <col min="4" max="4" width="13.375" style="12" bestFit="1" customWidth="1"/>
    <col min="5" max="5" width="12.625" style="12" bestFit="1" customWidth="1"/>
    <col min="6" max="6" width="15" style="12" bestFit="1" customWidth="1"/>
    <col min="7" max="256" width="9" style="12"/>
    <col min="257" max="257" width="10.375" style="12" customWidth="1"/>
    <col min="258" max="258" width="5.625" style="12" customWidth="1"/>
    <col min="259" max="259" width="5.875" style="12" customWidth="1"/>
    <col min="260" max="260" width="9.125" style="12" customWidth="1"/>
    <col min="261" max="261" width="9.625" style="12" customWidth="1"/>
    <col min="262" max="262" width="10.5" style="12" customWidth="1"/>
    <col min="263" max="512" width="9" style="12"/>
    <col min="513" max="513" width="10.375" style="12" customWidth="1"/>
    <col min="514" max="514" width="5.625" style="12" customWidth="1"/>
    <col min="515" max="515" width="5.875" style="12" customWidth="1"/>
    <col min="516" max="516" width="9.125" style="12" customWidth="1"/>
    <col min="517" max="517" width="9.625" style="12" customWidth="1"/>
    <col min="518" max="518" width="10.5" style="12" customWidth="1"/>
    <col min="519" max="768" width="9" style="12"/>
    <col min="769" max="769" width="10.375" style="12" customWidth="1"/>
    <col min="770" max="770" width="5.625" style="12" customWidth="1"/>
    <col min="771" max="771" width="5.875" style="12" customWidth="1"/>
    <col min="772" max="772" width="9.125" style="12" customWidth="1"/>
    <col min="773" max="773" width="9.625" style="12" customWidth="1"/>
    <col min="774" max="774" width="10.5" style="12" customWidth="1"/>
    <col min="775" max="1024" width="9" style="12"/>
    <col min="1025" max="1025" width="10.375" style="12" customWidth="1"/>
    <col min="1026" max="1026" width="5.625" style="12" customWidth="1"/>
    <col min="1027" max="1027" width="5.875" style="12" customWidth="1"/>
    <col min="1028" max="1028" width="9.125" style="12" customWidth="1"/>
    <col min="1029" max="1029" width="9.625" style="12" customWidth="1"/>
    <col min="1030" max="1030" width="10.5" style="12" customWidth="1"/>
    <col min="1031" max="1280" width="9" style="12"/>
    <col min="1281" max="1281" width="10.375" style="12" customWidth="1"/>
    <col min="1282" max="1282" width="5.625" style="12" customWidth="1"/>
    <col min="1283" max="1283" width="5.875" style="12" customWidth="1"/>
    <col min="1284" max="1284" width="9.125" style="12" customWidth="1"/>
    <col min="1285" max="1285" width="9.625" style="12" customWidth="1"/>
    <col min="1286" max="1286" width="10.5" style="12" customWidth="1"/>
    <col min="1287" max="1536" width="9" style="12"/>
    <col min="1537" max="1537" width="10.375" style="12" customWidth="1"/>
    <col min="1538" max="1538" width="5.625" style="12" customWidth="1"/>
    <col min="1539" max="1539" width="5.875" style="12" customWidth="1"/>
    <col min="1540" max="1540" width="9.125" style="12" customWidth="1"/>
    <col min="1541" max="1541" width="9.625" style="12" customWidth="1"/>
    <col min="1542" max="1542" width="10.5" style="12" customWidth="1"/>
    <col min="1543" max="1792" width="9" style="12"/>
    <col min="1793" max="1793" width="10.375" style="12" customWidth="1"/>
    <col min="1794" max="1794" width="5.625" style="12" customWidth="1"/>
    <col min="1795" max="1795" width="5.875" style="12" customWidth="1"/>
    <col min="1796" max="1796" width="9.125" style="12" customWidth="1"/>
    <col min="1797" max="1797" width="9.625" style="12" customWidth="1"/>
    <col min="1798" max="1798" width="10.5" style="12" customWidth="1"/>
    <col min="1799" max="2048" width="9" style="12"/>
    <col min="2049" max="2049" width="10.375" style="12" customWidth="1"/>
    <col min="2050" max="2050" width="5.625" style="12" customWidth="1"/>
    <col min="2051" max="2051" width="5.875" style="12" customWidth="1"/>
    <col min="2052" max="2052" width="9.125" style="12" customWidth="1"/>
    <col min="2053" max="2053" width="9.625" style="12" customWidth="1"/>
    <col min="2054" max="2054" width="10.5" style="12" customWidth="1"/>
    <col min="2055" max="2304" width="9" style="12"/>
    <col min="2305" max="2305" width="10.375" style="12" customWidth="1"/>
    <col min="2306" max="2306" width="5.625" style="12" customWidth="1"/>
    <col min="2307" max="2307" width="5.875" style="12" customWidth="1"/>
    <col min="2308" max="2308" width="9.125" style="12" customWidth="1"/>
    <col min="2309" max="2309" width="9.625" style="12" customWidth="1"/>
    <col min="2310" max="2310" width="10.5" style="12" customWidth="1"/>
    <col min="2311" max="2560" width="9" style="12"/>
    <col min="2561" max="2561" width="10.375" style="12" customWidth="1"/>
    <col min="2562" max="2562" width="5.625" style="12" customWidth="1"/>
    <col min="2563" max="2563" width="5.875" style="12" customWidth="1"/>
    <col min="2564" max="2564" width="9.125" style="12" customWidth="1"/>
    <col min="2565" max="2565" width="9.625" style="12" customWidth="1"/>
    <col min="2566" max="2566" width="10.5" style="12" customWidth="1"/>
    <col min="2567" max="2816" width="9" style="12"/>
    <col min="2817" max="2817" width="10.375" style="12" customWidth="1"/>
    <col min="2818" max="2818" width="5.625" style="12" customWidth="1"/>
    <col min="2819" max="2819" width="5.875" style="12" customWidth="1"/>
    <col min="2820" max="2820" width="9.125" style="12" customWidth="1"/>
    <col min="2821" max="2821" width="9.625" style="12" customWidth="1"/>
    <col min="2822" max="2822" width="10.5" style="12" customWidth="1"/>
    <col min="2823" max="3072" width="9" style="12"/>
    <col min="3073" max="3073" width="10.375" style="12" customWidth="1"/>
    <col min="3074" max="3074" width="5.625" style="12" customWidth="1"/>
    <col min="3075" max="3075" width="5.875" style="12" customWidth="1"/>
    <col min="3076" max="3076" width="9.125" style="12" customWidth="1"/>
    <col min="3077" max="3077" width="9.625" style="12" customWidth="1"/>
    <col min="3078" max="3078" width="10.5" style="12" customWidth="1"/>
    <col min="3079" max="3328" width="9" style="12"/>
    <col min="3329" max="3329" width="10.375" style="12" customWidth="1"/>
    <col min="3330" max="3330" width="5.625" style="12" customWidth="1"/>
    <col min="3331" max="3331" width="5.875" style="12" customWidth="1"/>
    <col min="3332" max="3332" width="9.125" style="12" customWidth="1"/>
    <col min="3333" max="3333" width="9.625" style="12" customWidth="1"/>
    <col min="3334" max="3334" width="10.5" style="12" customWidth="1"/>
    <col min="3335" max="3584" width="9" style="12"/>
    <col min="3585" max="3585" width="10.375" style="12" customWidth="1"/>
    <col min="3586" max="3586" width="5.625" style="12" customWidth="1"/>
    <col min="3587" max="3587" width="5.875" style="12" customWidth="1"/>
    <col min="3588" max="3588" width="9.125" style="12" customWidth="1"/>
    <col min="3589" max="3589" width="9.625" style="12" customWidth="1"/>
    <col min="3590" max="3590" width="10.5" style="12" customWidth="1"/>
    <col min="3591" max="3840" width="9" style="12"/>
    <col min="3841" max="3841" width="10.375" style="12" customWidth="1"/>
    <col min="3842" max="3842" width="5.625" style="12" customWidth="1"/>
    <col min="3843" max="3843" width="5.875" style="12" customWidth="1"/>
    <col min="3844" max="3844" width="9.125" style="12" customWidth="1"/>
    <col min="3845" max="3845" width="9.625" style="12" customWidth="1"/>
    <col min="3846" max="3846" width="10.5" style="12" customWidth="1"/>
    <col min="3847" max="4096" width="9" style="12"/>
    <col min="4097" max="4097" width="10.375" style="12" customWidth="1"/>
    <col min="4098" max="4098" width="5.625" style="12" customWidth="1"/>
    <col min="4099" max="4099" width="5.875" style="12" customWidth="1"/>
    <col min="4100" max="4100" width="9.125" style="12" customWidth="1"/>
    <col min="4101" max="4101" width="9.625" style="12" customWidth="1"/>
    <col min="4102" max="4102" width="10.5" style="12" customWidth="1"/>
    <col min="4103" max="4352" width="9" style="12"/>
    <col min="4353" max="4353" width="10.375" style="12" customWidth="1"/>
    <col min="4354" max="4354" width="5.625" style="12" customWidth="1"/>
    <col min="4355" max="4355" width="5.875" style="12" customWidth="1"/>
    <col min="4356" max="4356" width="9.125" style="12" customWidth="1"/>
    <col min="4357" max="4357" width="9.625" style="12" customWidth="1"/>
    <col min="4358" max="4358" width="10.5" style="12" customWidth="1"/>
    <col min="4359" max="4608" width="9" style="12"/>
    <col min="4609" max="4609" width="10.375" style="12" customWidth="1"/>
    <col min="4610" max="4610" width="5.625" style="12" customWidth="1"/>
    <col min="4611" max="4611" width="5.875" style="12" customWidth="1"/>
    <col min="4612" max="4612" width="9.125" style="12" customWidth="1"/>
    <col min="4613" max="4613" width="9.625" style="12" customWidth="1"/>
    <col min="4614" max="4614" width="10.5" style="12" customWidth="1"/>
    <col min="4615" max="4864" width="9" style="12"/>
    <col min="4865" max="4865" width="10.375" style="12" customWidth="1"/>
    <col min="4866" max="4866" width="5.625" style="12" customWidth="1"/>
    <col min="4867" max="4867" width="5.875" style="12" customWidth="1"/>
    <col min="4868" max="4868" width="9.125" style="12" customWidth="1"/>
    <col min="4869" max="4869" width="9.625" style="12" customWidth="1"/>
    <col min="4870" max="4870" width="10.5" style="12" customWidth="1"/>
    <col min="4871" max="5120" width="9" style="12"/>
    <col min="5121" max="5121" width="10.375" style="12" customWidth="1"/>
    <col min="5122" max="5122" width="5.625" style="12" customWidth="1"/>
    <col min="5123" max="5123" width="5.875" style="12" customWidth="1"/>
    <col min="5124" max="5124" width="9.125" style="12" customWidth="1"/>
    <col min="5125" max="5125" width="9.625" style="12" customWidth="1"/>
    <col min="5126" max="5126" width="10.5" style="12" customWidth="1"/>
    <col min="5127" max="5376" width="9" style="12"/>
    <col min="5377" max="5377" width="10.375" style="12" customWidth="1"/>
    <col min="5378" max="5378" width="5.625" style="12" customWidth="1"/>
    <col min="5379" max="5379" width="5.875" style="12" customWidth="1"/>
    <col min="5380" max="5380" width="9.125" style="12" customWidth="1"/>
    <col min="5381" max="5381" width="9.625" style="12" customWidth="1"/>
    <col min="5382" max="5382" width="10.5" style="12" customWidth="1"/>
    <col min="5383" max="5632" width="9" style="12"/>
    <col min="5633" max="5633" width="10.375" style="12" customWidth="1"/>
    <col min="5634" max="5634" width="5.625" style="12" customWidth="1"/>
    <col min="5635" max="5635" width="5.875" style="12" customWidth="1"/>
    <col min="5636" max="5636" width="9.125" style="12" customWidth="1"/>
    <col min="5637" max="5637" width="9.625" style="12" customWidth="1"/>
    <col min="5638" max="5638" width="10.5" style="12" customWidth="1"/>
    <col min="5639" max="5888" width="9" style="12"/>
    <col min="5889" max="5889" width="10.375" style="12" customWidth="1"/>
    <col min="5890" max="5890" width="5.625" style="12" customWidth="1"/>
    <col min="5891" max="5891" width="5.875" style="12" customWidth="1"/>
    <col min="5892" max="5892" width="9.125" style="12" customWidth="1"/>
    <col min="5893" max="5893" width="9.625" style="12" customWidth="1"/>
    <col min="5894" max="5894" width="10.5" style="12" customWidth="1"/>
    <col min="5895" max="6144" width="9" style="12"/>
    <col min="6145" max="6145" width="10.375" style="12" customWidth="1"/>
    <col min="6146" max="6146" width="5.625" style="12" customWidth="1"/>
    <col min="6147" max="6147" width="5.875" style="12" customWidth="1"/>
    <col min="6148" max="6148" width="9.125" style="12" customWidth="1"/>
    <col min="6149" max="6149" width="9.625" style="12" customWidth="1"/>
    <col min="6150" max="6150" width="10.5" style="12" customWidth="1"/>
    <col min="6151" max="6400" width="9" style="12"/>
    <col min="6401" max="6401" width="10.375" style="12" customWidth="1"/>
    <col min="6402" max="6402" width="5.625" style="12" customWidth="1"/>
    <col min="6403" max="6403" width="5.875" style="12" customWidth="1"/>
    <col min="6404" max="6404" width="9.125" style="12" customWidth="1"/>
    <col min="6405" max="6405" width="9.625" style="12" customWidth="1"/>
    <col min="6406" max="6406" width="10.5" style="12" customWidth="1"/>
    <col min="6407" max="6656" width="9" style="12"/>
    <col min="6657" max="6657" width="10.375" style="12" customWidth="1"/>
    <col min="6658" max="6658" width="5.625" style="12" customWidth="1"/>
    <col min="6659" max="6659" width="5.875" style="12" customWidth="1"/>
    <col min="6660" max="6660" width="9.125" style="12" customWidth="1"/>
    <col min="6661" max="6661" width="9.625" style="12" customWidth="1"/>
    <col min="6662" max="6662" width="10.5" style="12" customWidth="1"/>
    <col min="6663" max="6912" width="9" style="12"/>
    <col min="6913" max="6913" width="10.375" style="12" customWidth="1"/>
    <col min="6914" max="6914" width="5.625" style="12" customWidth="1"/>
    <col min="6915" max="6915" width="5.875" style="12" customWidth="1"/>
    <col min="6916" max="6916" width="9.125" style="12" customWidth="1"/>
    <col min="6917" max="6917" width="9.625" style="12" customWidth="1"/>
    <col min="6918" max="6918" width="10.5" style="12" customWidth="1"/>
    <col min="6919" max="7168" width="9" style="12"/>
    <col min="7169" max="7169" width="10.375" style="12" customWidth="1"/>
    <col min="7170" max="7170" width="5.625" style="12" customWidth="1"/>
    <col min="7171" max="7171" width="5.875" style="12" customWidth="1"/>
    <col min="7172" max="7172" width="9.125" style="12" customWidth="1"/>
    <col min="7173" max="7173" width="9.625" style="12" customWidth="1"/>
    <col min="7174" max="7174" width="10.5" style="12" customWidth="1"/>
    <col min="7175" max="7424" width="9" style="12"/>
    <col min="7425" max="7425" width="10.375" style="12" customWidth="1"/>
    <col min="7426" max="7426" width="5.625" style="12" customWidth="1"/>
    <col min="7427" max="7427" width="5.875" style="12" customWidth="1"/>
    <col min="7428" max="7428" width="9.125" style="12" customWidth="1"/>
    <col min="7429" max="7429" width="9.625" style="12" customWidth="1"/>
    <col min="7430" max="7430" width="10.5" style="12" customWidth="1"/>
    <col min="7431" max="7680" width="9" style="12"/>
    <col min="7681" max="7681" width="10.375" style="12" customWidth="1"/>
    <col min="7682" max="7682" width="5.625" style="12" customWidth="1"/>
    <col min="7683" max="7683" width="5.875" style="12" customWidth="1"/>
    <col min="7684" max="7684" width="9.125" style="12" customWidth="1"/>
    <col min="7685" max="7685" width="9.625" style="12" customWidth="1"/>
    <col min="7686" max="7686" width="10.5" style="12" customWidth="1"/>
    <col min="7687" max="7936" width="9" style="12"/>
    <col min="7937" max="7937" width="10.375" style="12" customWidth="1"/>
    <col min="7938" max="7938" width="5.625" style="12" customWidth="1"/>
    <col min="7939" max="7939" width="5.875" style="12" customWidth="1"/>
    <col min="7940" max="7940" width="9.125" style="12" customWidth="1"/>
    <col min="7941" max="7941" width="9.625" style="12" customWidth="1"/>
    <col min="7942" max="7942" width="10.5" style="12" customWidth="1"/>
    <col min="7943" max="8192" width="9" style="12"/>
    <col min="8193" max="8193" width="10.375" style="12" customWidth="1"/>
    <col min="8194" max="8194" width="5.625" style="12" customWidth="1"/>
    <col min="8195" max="8195" width="5.875" style="12" customWidth="1"/>
    <col min="8196" max="8196" width="9.125" style="12" customWidth="1"/>
    <col min="8197" max="8197" width="9.625" style="12" customWidth="1"/>
    <col min="8198" max="8198" width="10.5" style="12" customWidth="1"/>
    <col min="8199" max="8448" width="9" style="12"/>
    <col min="8449" max="8449" width="10.375" style="12" customWidth="1"/>
    <col min="8450" max="8450" width="5.625" style="12" customWidth="1"/>
    <col min="8451" max="8451" width="5.875" style="12" customWidth="1"/>
    <col min="8452" max="8452" width="9.125" style="12" customWidth="1"/>
    <col min="8453" max="8453" width="9.625" style="12" customWidth="1"/>
    <col min="8454" max="8454" width="10.5" style="12" customWidth="1"/>
    <col min="8455" max="8704" width="9" style="12"/>
    <col min="8705" max="8705" width="10.375" style="12" customWidth="1"/>
    <col min="8706" max="8706" width="5.625" style="12" customWidth="1"/>
    <col min="8707" max="8707" width="5.875" style="12" customWidth="1"/>
    <col min="8708" max="8708" width="9.125" style="12" customWidth="1"/>
    <col min="8709" max="8709" width="9.625" style="12" customWidth="1"/>
    <col min="8710" max="8710" width="10.5" style="12" customWidth="1"/>
    <col min="8711" max="8960" width="9" style="12"/>
    <col min="8961" max="8961" width="10.375" style="12" customWidth="1"/>
    <col min="8962" max="8962" width="5.625" style="12" customWidth="1"/>
    <col min="8963" max="8963" width="5.875" style="12" customWidth="1"/>
    <col min="8964" max="8964" width="9.125" style="12" customWidth="1"/>
    <col min="8965" max="8965" width="9.625" style="12" customWidth="1"/>
    <col min="8966" max="8966" width="10.5" style="12" customWidth="1"/>
    <col min="8967" max="9216" width="9" style="12"/>
    <col min="9217" max="9217" width="10.375" style="12" customWidth="1"/>
    <col min="9218" max="9218" width="5.625" style="12" customWidth="1"/>
    <col min="9219" max="9219" width="5.875" style="12" customWidth="1"/>
    <col min="9220" max="9220" width="9.125" style="12" customWidth="1"/>
    <col min="9221" max="9221" width="9.625" style="12" customWidth="1"/>
    <col min="9222" max="9222" width="10.5" style="12" customWidth="1"/>
    <col min="9223" max="9472" width="9" style="12"/>
    <col min="9473" max="9473" width="10.375" style="12" customWidth="1"/>
    <col min="9474" max="9474" width="5.625" style="12" customWidth="1"/>
    <col min="9475" max="9475" width="5.875" style="12" customWidth="1"/>
    <col min="9476" max="9476" width="9.125" style="12" customWidth="1"/>
    <col min="9477" max="9477" width="9.625" style="12" customWidth="1"/>
    <col min="9478" max="9478" width="10.5" style="12" customWidth="1"/>
    <col min="9479" max="9728" width="9" style="12"/>
    <col min="9729" max="9729" width="10.375" style="12" customWidth="1"/>
    <col min="9730" max="9730" width="5.625" style="12" customWidth="1"/>
    <col min="9731" max="9731" width="5.875" style="12" customWidth="1"/>
    <col min="9732" max="9732" width="9.125" style="12" customWidth="1"/>
    <col min="9733" max="9733" width="9.625" style="12" customWidth="1"/>
    <col min="9734" max="9734" width="10.5" style="12" customWidth="1"/>
    <col min="9735" max="9984" width="9" style="12"/>
    <col min="9985" max="9985" width="10.375" style="12" customWidth="1"/>
    <col min="9986" max="9986" width="5.625" style="12" customWidth="1"/>
    <col min="9987" max="9987" width="5.875" style="12" customWidth="1"/>
    <col min="9988" max="9988" width="9.125" style="12" customWidth="1"/>
    <col min="9989" max="9989" width="9.625" style="12" customWidth="1"/>
    <col min="9990" max="9990" width="10.5" style="12" customWidth="1"/>
    <col min="9991" max="10240" width="9" style="12"/>
    <col min="10241" max="10241" width="10.375" style="12" customWidth="1"/>
    <col min="10242" max="10242" width="5.625" style="12" customWidth="1"/>
    <col min="10243" max="10243" width="5.875" style="12" customWidth="1"/>
    <col min="10244" max="10244" width="9.125" style="12" customWidth="1"/>
    <col min="10245" max="10245" width="9.625" style="12" customWidth="1"/>
    <col min="10246" max="10246" width="10.5" style="12" customWidth="1"/>
    <col min="10247" max="10496" width="9" style="12"/>
    <col min="10497" max="10497" width="10.375" style="12" customWidth="1"/>
    <col min="10498" max="10498" width="5.625" style="12" customWidth="1"/>
    <col min="10499" max="10499" width="5.875" style="12" customWidth="1"/>
    <col min="10500" max="10500" width="9.125" style="12" customWidth="1"/>
    <col min="10501" max="10501" width="9.625" style="12" customWidth="1"/>
    <col min="10502" max="10502" width="10.5" style="12" customWidth="1"/>
    <col min="10503" max="10752" width="9" style="12"/>
    <col min="10753" max="10753" width="10.375" style="12" customWidth="1"/>
    <col min="10754" max="10754" width="5.625" style="12" customWidth="1"/>
    <col min="10755" max="10755" width="5.875" style="12" customWidth="1"/>
    <col min="10756" max="10756" width="9.125" style="12" customWidth="1"/>
    <col min="10757" max="10757" width="9.625" style="12" customWidth="1"/>
    <col min="10758" max="10758" width="10.5" style="12" customWidth="1"/>
    <col min="10759" max="11008" width="9" style="12"/>
    <col min="11009" max="11009" width="10.375" style="12" customWidth="1"/>
    <col min="11010" max="11010" width="5.625" style="12" customWidth="1"/>
    <col min="11011" max="11011" width="5.875" style="12" customWidth="1"/>
    <col min="11012" max="11012" width="9.125" style="12" customWidth="1"/>
    <col min="11013" max="11013" width="9.625" style="12" customWidth="1"/>
    <col min="11014" max="11014" width="10.5" style="12" customWidth="1"/>
    <col min="11015" max="11264" width="9" style="12"/>
    <col min="11265" max="11265" width="10.375" style="12" customWidth="1"/>
    <col min="11266" max="11266" width="5.625" style="12" customWidth="1"/>
    <col min="11267" max="11267" width="5.875" style="12" customWidth="1"/>
    <col min="11268" max="11268" width="9.125" style="12" customWidth="1"/>
    <col min="11269" max="11269" width="9.625" style="12" customWidth="1"/>
    <col min="11270" max="11270" width="10.5" style="12" customWidth="1"/>
    <col min="11271" max="11520" width="9" style="12"/>
    <col min="11521" max="11521" width="10.375" style="12" customWidth="1"/>
    <col min="11522" max="11522" width="5.625" style="12" customWidth="1"/>
    <col min="11523" max="11523" width="5.875" style="12" customWidth="1"/>
    <col min="11524" max="11524" width="9.125" style="12" customWidth="1"/>
    <col min="11525" max="11525" width="9.625" style="12" customWidth="1"/>
    <col min="11526" max="11526" width="10.5" style="12" customWidth="1"/>
    <col min="11527" max="11776" width="9" style="12"/>
    <col min="11777" max="11777" width="10.375" style="12" customWidth="1"/>
    <col min="11778" max="11778" width="5.625" style="12" customWidth="1"/>
    <col min="11779" max="11779" width="5.875" style="12" customWidth="1"/>
    <col min="11780" max="11780" width="9.125" style="12" customWidth="1"/>
    <col min="11781" max="11781" width="9.625" style="12" customWidth="1"/>
    <col min="11782" max="11782" width="10.5" style="12" customWidth="1"/>
    <col min="11783" max="12032" width="9" style="12"/>
    <col min="12033" max="12033" width="10.375" style="12" customWidth="1"/>
    <col min="12034" max="12034" width="5.625" style="12" customWidth="1"/>
    <col min="12035" max="12035" width="5.875" style="12" customWidth="1"/>
    <col min="12036" max="12036" width="9.125" style="12" customWidth="1"/>
    <col min="12037" max="12037" width="9.625" style="12" customWidth="1"/>
    <col min="12038" max="12038" width="10.5" style="12" customWidth="1"/>
    <col min="12039" max="12288" width="9" style="12"/>
    <col min="12289" max="12289" width="10.375" style="12" customWidth="1"/>
    <col min="12290" max="12290" width="5.625" style="12" customWidth="1"/>
    <col min="12291" max="12291" width="5.875" style="12" customWidth="1"/>
    <col min="12292" max="12292" width="9.125" style="12" customWidth="1"/>
    <col min="12293" max="12293" width="9.625" style="12" customWidth="1"/>
    <col min="12294" max="12294" width="10.5" style="12" customWidth="1"/>
    <col min="12295" max="12544" width="9" style="12"/>
    <col min="12545" max="12545" width="10.375" style="12" customWidth="1"/>
    <col min="12546" max="12546" width="5.625" style="12" customWidth="1"/>
    <col min="12547" max="12547" width="5.875" style="12" customWidth="1"/>
    <col min="12548" max="12548" width="9.125" style="12" customWidth="1"/>
    <col min="12549" max="12549" width="9.625" style="12" customWidth="1"/>
    <col min="12550" max="12550" width="10.5" style="12" customWidth="1"/>
    <col min="12551" max="12800" width="9" style="12"/>
    <col min="12801" max="12801" width="10.375" style="12" customWidth="1"/>
    <col min="12802" max="12802" width="5.625" style="12" customWidth="1"/>
    <col min="12803" max="12803" width="5.875" style="12" customWidth="1"/>
    <col min="12804" max="12804" width="9.125" style="12" customWidth="1"/>
    <col min="12805" max="12805" width="9.625" style="12" customWidth="1"/>
    <col min="12806" max="12806" width="10.5" style="12" customWidth="1"/>
    <col min="12807" max="13056" width="9" style="12"/>
    <col min="13057" max="13057" width="10.375" style="12" customWidth="1"/>
    <col min="13058" max="13058" width="5.625" style="12" customWidth="1"/>
    <col min="13059" max="13059" width="5.875" style="12" customWidth="1"/>
    <col min="13060" max="13060" width="9.125" style="12" customWidth="1"/>
    <col min="13061" max="13061" width="9.625" style="12" customWidth="1"/>
    <col min="13062" max="13062" width="10.5" style="12" customWidth="1"/>
    <col min="13063" max="13312" width="9" style="12"/>
    <col min="13313" max="13313" width="10.375" style="12" customWidth="1"/>
    <col min="13314" max="13314" width="5.625" style="12" customWidth="1"/>
    <col min="13315" max="13315" width="5.875" style="12" customWidth="1"/>
    <col min="13316" max="13316" width="9.125" style="12" customWidth="1"/>
    <col min="13317" max="13317" width="9.625" style="12" customWidth="1"/>
    <col min="13318" max="13318" width="10.5" style="12" customWidth="1"/>
    <col min="13319" max="13568" width="9" style="12"/>
    <col min="13569" max="13569" width="10.375" style="12" customWidth="1"/>
    <col min="13570" max="13570" width="5.625" style="12" customWidth="1"/>
    <col min="13571" max="13571" width="5.875" style="12" customWidth="1"/>
    <col min="13572" max="13572" width="9.125" style="12" customWidth="1"/>
    <col min="13573" max="13573" width="9.625" style="12" customWidth="1"/>
    <col min="13574" max="13574" width="10.5" style="12" customWidth="1"/>
    <col min="13575" max="13824" width="9" style="12"/>
    <col min="13825" max="13825" width="10.375" style="12" customWidth="1"/>
    <col min="13826" max="13826" width="5.625" style="12" customWidth="1"/>
    <col min="13827" max="13827" width="5.875" style="12" customWidth="1"/>
    <col min="13828" max="13828" width="9.125" style="12" customWidth="1"/>
    <col min="13829" max="13829" width="9.625" style="12" customWidth="1"/>
    <col min="13830" max="13830" width="10.5" style="12" customWidth="1"/>
    <col min="13831" max="14080" width="9" style="12"/>
    <col min="14081" max="14081" width="10.375" style="12" customWidth="1"/>
    <col min="14082" max="14082" width="5.625" style="12" customWidth="1"/>
    <col min="14083" max="14083" width="5.875" style="12" customWidth="1"/>
    <col min="14084" max="14084" width="9.125" style="12" customWidth="1"/>
    <col min="14085" max="14085" width="9.625" style="12" customWidth="1"/>
    <col min="14086" max="14086" width="10.5" style="12" customWidth="1"/>
    <col min="14087" max="14336" width="9" style="12"/>
    <col min="14337" max="14337" width="10.375" style="12" customWidth="1"/>
    <col min="14338" max="14338" width="5.625" style="12" customWidth="1"/>
    <col min="14339" max="14339" width="5.875" style="12" customWidth="1"/>
    <col min="14340" max="14340" width="9.125" style="12" customWidth="1"/>
    <col min="14341" max="14341" width="9.625" style="12" customWidth="1"/>
    <col min="14342" max="14342" width="10.5" style="12" customWidth="1"/>
    <col min="14343" max="14592" width="9" style="12"/>
    <col min="14593" max="14593" width="10.375" style="12" customWidth="1"/>
    <col min="14594" max="14594" width="5.625" style="12" customWidth="1"/>
    <col min="14595" max="14595" width="5.875" style="12" customWidth="1"/>
    <col min="14596" max="14596" width="9.125" style="12" customWidth="1"/>
    <col min="14597" max="14597" width="9.625" style="12" customWidth="1"/>
    <col min="14598" max="14598" width="10.5" style="12" customWidth="1"/>
    <col min="14599" max="14848" width="9" style="12"/>
    <col min="14849" max="14849" width="10.375" style="12" customWidth="1"/>
    <col min="14850" max="14850" width="5.625" style="12" customWidth="1"/>
    <col min="14851" max="14851" width="5.875" style="12" customWidth="1"/>
    <col min="14852" max="14852" width="9.125" style="12" customWidth="1"/>
    <col min="14853" max="14853" width="9.625" style="12" customWidth="1"/>
    <col min="14854" max="14854" width="10.5" style="12" customWidth="1"/>
    <col min="14855" max="15104" width="9" style="12"/>
    <col min="15105" max="15105" width="10.375" style="12" customWidth="1"/>
    <col min="15106" max="15106" width="5.625" style="12" customWidth="1"/>
    <col min="15107" max="15107" width="5.875" style="12" customWidth="1"/>
    <col min="15108" max="15108" width="9.125" style="12" customWidth="1"/>
    <col min="15109" max="15109" width="9.625" style="12" customWidth="1"/>
    <col min="15110" max="15110" width="10.5" style="12" customWidth="1"/>
    <col min="15111" max="15360" width="9" style="12"/>
    <col min="15361" max="15361" width="10.375" style="12" customWidth="1"/>
    <col min="15362" max="15362" width="5.625" style="12" customWidth="1"/>
    <col min="15363" max="15363" width="5.875" style="12" customWidth="1"/>
    <col min="15364" max="15364" width="9.125" style="12" customWidth="1"/>
    <col min="15365" max="15365" width="9.625" style="12" customWidth="1"/>
    <col min="15366" max="15366" width="10.5" style="12" customWidth="1"/>
    <col min="15367" max="15616" width="9" style="12"/>
    <col min="15617" max="15617" width="10.375" style="12" customWidth="1"/>
    <col min="15618" max="15618" width="5.625" style="12" customWidth="1"/>
    <col min="15619" max="15619" width="5.875" style="12" customWidth="1"/>
    <col min="15620" max="15620" width="9.125" style="12" customWidth="1"/>
    <col min="15621" max="15621" width="9.625" style="12" customWidth="1"/>
    <col min="15622" max="15622" width="10.5" style="12" customWidth="1"/>
    <col min="15623" max="15872" width="9" style="12"/>
    <col min="15873" max="15873" width="10.375" style="12" customWidth="1"/>
    <col min="15874" max="15874" width="5.625" style="12" customWidth="1"/>
    <col min="15875" max="15875" width="5.875" style="12" customWidth="1"/>
    <col min="15876" max="15876" width="9.125" style="12" customWidth="1"/>
    <col min="15877" max="15877" width="9.625" style="12" customWidth="1"/>
    <col min="15878" max="15878" width="10.5" style="12" customWidth="1"/>
    <col min="15879" max="16128" width="9" style="12"/>
    <col min="16129" max="16129" width="10.375" style="12" customWidth="1"/>
    <col min="16130" max="16130" width="5.625" style="12" customWidth="1"/>
    <col min="16131" max="16131" width="5.875" style="12" customWidth="1"/>
    <col min="16132" max="16132" width="9.125" style="12" customWidth="1"/>
    <col min="16133" max="16133" width="9.625" style="12" customWidth="1"/>
    <col min="16134" max="16134" width="10.5" style="12" customWidth="1"/>
    <col min="16135" max="16384" width="9" style="12"/>
  </cols>
  <sheetData>
    <row r="1" spans="1:8" ht="14.25">
      <c r="E1" s="18" t="s">
        <v>143</v>
      </c>
      <c r="F1" s="14">
        <v>0.15</v>
      </c>
      <c r="H1" s="97" t="s">
        <v>144</v>
      </c>
    </row>
    <row r="3" spans="1:8" ht="29.25" customHeight="1">
      <c r="A3" s="15" t="s">
        <v>131</v>
      </c>
      <c r="B3" s="15" t="s">
        <v>132</v>
      </c>
      <c r="C3" s="15" t="s">
        <v>133</v>
      </c>
      <c r="D3" s="98" t="s">
        <v>315</v>
      </c>
      <c r="E3" s="98" t="s">
        <v>134</v>
      </c>
      <c r="F3" s="98" t="s">
        <v>316</v>
      </c>
    </row>
    <row r="4" spans="1:8">
      <c r="A4" s="19" t="s">
        <v>135</v>
      </c>
      <c r="B4" s="13">
        <v>10</v>
      </c>
      <c r="C4" s="16">
        <v>1.25</v>
      </c>
      <c r="D4" s="17">
        <v>12.5</v>
      </c>
      <c r="E4" s="17">
        <v>1.875</v>
      </c>
      <c r="F4" s="17">
        <v>10.625</v>
      </c>
    </row>
    <row r="5" spans="1:8">
      <c r="A5" s="19" t="s">
        <v>136</v>
      </c>
      <c r="B5" s="13">
        <v>11</v>
      </c>
      <c r="C5" s="16">
        <v>0.65</v>
      </c>
      <c r="D5" s="17">
        <v>7.15</v>
      </c>
      <c r="E5" s="17">
        <v>1.0725</v>
      </c>
      <c r="F5" s="17">
        <v>6.0775000000000006</v>
      </c>
    </row>
    <row r="6" spans="1:8">
      <c r="A6" s="19" t="s">
        <v>137</v>
      </c>
      <c r="B6" s="13">
        <v>5</v>
      </c>
      <c r="C6" s="16">
        <v>1.3</v>
      </c>
      <c r="D6" s="17">
        <v>6.5</v>
      </c>
      <c r="E6" s="17">
        <v>0.97499999999999998</v>
      </c>
      <c r="F6" s="17">
        <v>5.5250000000000004</v>
      </c>
    </row>
    <row r="7" spans="1:8">
      <c r="A7" s="19" t="s">
        <v>138</v>
      </c>
      <c r="B7" s="13">
        <v>8</v>
      </c>
      <c r="C7" s="16">
        <v>2.19</v>
      </c>
      <c r="D7" s="17">
        <v>17.52</v>
      </c>
      <c r="E7" s="17">
        <v>2.6279999999999997</v>
      </c>
      <c r="F7" s="17">
        <v>14.891999999999999</v>
      </c>
    </row>
    <row r="8" spans="1:8">
      <c r="A8" s="19" t="s">
        <v>139</v>
      </c>
      <c r="B8" s="13">
        <v>15</v>
      </c>
      <c r="C8" s="16">
        <v>2.99</v>
      </c>
      <c r="D8" s="17">
        <v>44.85</v>
      </c>
      <c r="E8" s="17">
        <v>6.7275</v>
      </c>
      <c r="F8" s="17">
        <v>38.122500000000002</v>
      </c>
    </row>
    <row r="9" spans="1:8">
      <c r="A9" s="19" t="s">
        <v>140</v>
      </c>
      <c r="B9" s="13">
        <v>22</v>
      </c>
      <c r="C9" s="16">
        <v>1.65</v>
      </c>
      <c r="D9" s="17">
        <v>36.299999999999997</v>
      </c>
      <c r="E9" s="17">
        <v>5.4449999999999994</v>
      </c>
      <c r="F9" s="17">
        <v>30.854999999999997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"/>
  <sheetViews>
    <sheetView workbookViewId="0">
      <selection sqref="A1:G1"/>
    </sheetView>
  </sheetViews>
  <sheetFormatPr defaultRowHeight="12.75"/>
  <cols>
    <col min="1" max="3" width="9" style="9"/>
    <col min="4" max="4" width="13.25" style="9" customWidth="1"/>
    <col min="5" max="5" width="15.375" style="9" customWidth="1"/>
    <col min="6" max="7" width="10.125" style="9" customWidth="1"/>
    <col min="8" max="8" width="12.875" style="9" customWidth="1"/>
    <col min="9" max="9" width="58.25" style="9" customWidth="1"/>
    <col min="10" max="259" width="9" style="9"/>
    <col min="260" max="260" width="13.25" style="9" customWidth="1"/>
    <col min="261" max="261" width="14" style="9" customWidth="1"/>
    <col min="262" max="263" width="10.125" style="9" customWidth="1"/>
    <col min="264" max="264" width="12.875" style="9" customWidth="1"/>
    <col min="265" max="515" width="9" style="9"/>
    <col min="516" max="516" width="13.25" style="9" customWidth="1"/>
    <col min="517" max="517" width="14" style="9" customWidth="1"/>
    <col min="518" max="519" width="10.125" style="9" customWidth="1"/>
    <col min="520" max="520" width="12.875" style="9" customWidth="1"/>
    <col min="521" max="771" width="9" style="9"/>
    <col min="772" max="772" width="13.25" style="9" customWidth="1"/>
    <col min="773" max="773" width="14" style="9" customWidth="1"/>
    <col min="774" max="775" width="10.125" style="9" customWidth="1"/>
    <col min="776" max="776" width="12.875" style="9" customWidth="1"/>
    <col min="777" max="1027" width="9" style="9"/>
    <col min="1028" max="1028" width="13.25" style="9" customWidth="1"/>
    <col min="1029" max="1029" width="14" style="9" customWidth="1"/>
    <col min="1030" max="1031" width="10.125" style="9" customWidth="1"/>
    <col min="1032" max="1032" width="12.875" style="9" customWidth="1"/>
    <col min="1033" max="1283" width="9" style="9"/>
    <col min="1284" max="1284" width="13.25" style="9" customWidth="1"/>
    <col min="1285" max="1285" width="14" style="9" customWidth="1"/>
    <col min="1286" max="1287" width="10.125" style="9" customWidth="1"/>
    <col min="1288" max="1288" width="12.875" style="9" customWidth="1"/>
    <col min="1289" max="1539" width="9" style="9"/>
    <col min="1540" max="1540" width="13.25" style="9" customWidth="1"/>
    <col min="1541" max="1541" width="14" style="9" customWidth="1"/>
    <col min="1542" max="1543" width="10.125" style="9" customWidth="1"/>
    <col min="1544" max="1544" width="12.875" style="9" customWidth="1"/>
    <col min="1545" max="1795" width="9" style="9"/>
    <col min="1796" max="1796" width="13.25" style="9" customWidth="1"/>
    <col min="1797" max="1797" width="14" style="9" customWidth="1"/>
    <col min="1798" max="1799" width="10.125" style="9" customWidth="1"/>
    <col min="1800" max="1800" width="12.875" style="9" customWidth="1"/>
    <col min="1801" max="2051" width="9" style="9"/>
    <col min="2052" max="2052" width="13.25" style="9" customWidth="1"/>
    <col min="2053" max="2053" width="14" style="9" customWidth="1"/>
    <col min="2054" max="2055" width="10.125" style="9" customWidth="1"/>
    <col min="2056" max="2056" width="12.875" style="9" customWidth="1"/>
    <col min="2057" max="2307" width="9" style="9"/>
    <col min="2308" max="2308" width="13.25" style="9" customWidth="1"/>
    <col min="2309" max="2309" width="14" style="9" customWidth="1"/>
    <col min="2310" max="2311" width="10.125" style="9" customWidth="1"/>
    <col min="2312" max="2312" width="12.875" style="9" customWidth="1"/>
    <col min="2313" max="2563" width="9" style="9"/>
    <col min="2564" max="2564" width="13.25" style="9" customWidth="1"/>
    <col min="2565" max="2565" width="14" style="9" customWidth="1"/>
    <col min="2566" max="2567" width="10.125" style="9" customWidth="1"/>
    <col min="2568" max="2568" width="12.875" style="9" customWidth="1"/>
    <col min="2569" max="2819" width="9" style="9"/>
    <col min="2820" max="2820" width="13.25" style="9" customWidth="1"/>
    <col min="2821" max="2821" width="14" style="9" customWidth="1"/>
    <col min="2822" max="2823" width="10.125" style="9" customWidth="1"/>
    <col min="2824" max="2824" width="12.875" style="9" customWidth="1"/>
    <col min="2825" max="3075" width="9" style="9"/>
    <col min="3076" max="3076" width="13.25" style="9" customWidth="1"/>
    <col min="3077" max="3077" width="14" style="9" customWidth="1"/>
    <col min="3078" max="3079" width="10.125" style="9" customWidth="1"/>
    <col min="3080" max="3080" width="12.875" style="9" customWidth="1"/>
    <col min="3081" max="3331" width="9" style="9"/>
    <col min="3332" max="3332" width="13.25" style="9" customWidth="1"/>
    <col min="3333" max="3333" width="14" style="9" customWidth="1"/>
    <col min="3334" max="3335" width="10.125" style="9" customWidth="1"/>
    <col min="3336" max="3336" width="12.875" style="9" customWidth="1"/>
    <col min="3337" max="3587" width="9" style="9"/>
    <col min="3588" max="3588" width="13.25" style="9" customWidth="1"/>
    <col min="3589" max="3589" width="14" style="9" customWidth="1"/>
    <col min="3590" max="3591" width="10.125" style="9" customWidth="1"/>
    <col min="3592" max="3592" width="12.875" style="9" customWidth="1"/>
    <col min="3593" max="3843" width="9" style="9"/>
    <col min="3844" max="3844" width="13.25" style="9" customWidth="1"/>
    <col min="3845" max="3845" width="14" style="9" customWidth="1"/>
    <col min="3846" max="3847" width="10.125" style="9" customWidth="1"/>
    <col min="3848" max="3848" width="12.875" style="9" customWidth="1"/>
    <col min="3849" max="4099" width="9" style="9"/>
    <col min="4100" max="4100" width="13.25" style="9" customWidth="1"/>
    <col min="4101" max="4101" width="14" style="9" customWidth="1"/>
    <col min="4102" max="4103" width="10.125" style="9" customWidth="1"/>
    <col min="4104" max="4104" width="12.875" style="9" customWidth="1"/>
    <col min="4105" max="4355" width="9" style="9"/>
    <col min="4356" max="4356" width="13.25" style="9" customWidth="1"/>
    <col min="4357" max="4357" width="14" style="9" customWidth="1"/>
    <col min="4358" max="4359" width="10.125" style="9" customWidth="1"/>
    <col min="4360" max="4360" width="12.875" style="9" customWidth="1"/>
    <col min="4361" max="4611" width="9" style="9"/>
    <col min="4612" max="4612" width="13.25" style="9" customWidth="1"/>
    <col min="4613" max="4613" width="14" style="9" customWidth="1"/>
    <col min="4614" max="4615" width="10.125" style="9" customWidth="1"/>
    <col min="4616" max="4616" width="12.875" style="9" customWidth="1"/>
    <col min="4617" max="4867" width="9" style="9"/>
    <col min="4868" max="4868" width="13.25" style="9" customWidth="1"/>
    <col min="4869" max="4869" width="14" style="9" customWidth="1"/>
    <col min="4870" max="4871" width="10.125" style="9" customWidth="1"/>
    <col min="4872" max="4872" width="12.875" style="9" customWidth="1"/>
    <col min="4873" max="5123" width="9" style="9"/>
    <col min="5124" max="5124" width="13.25" style="9" customWidth="1"/>
    <col min="5125" max="5125" width="14" style="9" customWidth="1"/>
    <col min="5126" max="5127" width="10.125" style="9" customWidth="1"/>
    <col min="5128" max="5128" width="12.875" style="9" customWidth="1"/>
    <col min="5129" max="5379" width="9" style="9"/>
    <col min="5380" max="5380" width="13.25" style="9" customWidth="1"/>
    <col min="5381" max="5381" width="14" style="9" customWidth="1"/>
    <col min="5382" max="5383" width="10.125" style="9" customWidth="1"/>
    <col min="5384" max="5384" width="12.875" style="9" customWidth="1"/>
    <col min="5385" max="5635" width="9" style="9"/>
    <col min="5636" max="5636" width="13.25" style="9" customWidth="1"/>
    <col min="5637" max="5637" width="14" style="9" customWidth="1"/>
    <col min="5638" max="5639" width="10.125" style="9" customWidth="1"/>
    <col min="5640" max="5640" width="12.875" style="9" customWidth="1"/>
    <col min="5641" max="5891" width="9" style="9"/>
    <col min="5892" max="5892" width="13.25" style="9" customWidth="1"/>
    <col min="5893" max="5893" width="14" style="9" customWidth="1"/>
    <col min="5894" max="5895" width="10.125" style="9" customWidth="1"/>
    <col min="5896" max="5896" width="12.875" style="9" customWidth="1"/>
    <col min="5897" max="6147" width="9" style="9"/>
    <col min="6148" max="6148" width="13.25" style="9" customWidth="1"/>
    <col min="6149" max="6149" width="14" style="9" customWidth="1"/>
    <col min="6150" max="6151" width="10.125" style="9" customWidth="1"/>
    <col min="6152" max="6152" width="12.875" style="9" customWidth="1"/>
    <col min="6153" max="6403" width="9" style="9"/>
    <col min="6404" max="6404" width="13.25" style="9" customWidth="1"/>
    <col min="6405" max="6405" width="14" style="9" customWidth="1"/>
    <col min="6406" max="6407" width="10.125" style="9" customWidth="1"/>
    <col min="6408" max="6408" width="12.875" style="9" customWidth="1"/>
    <col min="6409" max="6659" width="9" style="9"/>
    <col min="6660" max="6660" width="13.25" style="9" customWidth="1"/>
    <col min="6661" max="6661" width="14" style="9" customWidth="1"/>
    <col min="6662" max="6663" width="10.125" style="9" customWidth="1"/>
    <col min="6664" max="6664" width="12.875" style="9" customWidth="1"/>
    <col min="6665" max="6915" width="9" style="9"/>
    <col min="6916" max="6916" width="13.25" style="9" customWidth="1"/>
    <col min="6917" max="6917" width="14" style="9" customWidth="1"/>
    <col min="6918" max="6919" width="10.125" style="9" customWidth="1"/>
    <col min="6920" max="6920" width="12.875" style="9" customWidth="1"/>
    <col min="6921" max="7171" width="9" style="9"/>
    <col min="7172" max="7172" width="13.25" style="9" customWidth="1"/>
    <col min="7173" max="7173" width="14" style="9" customWidth="1"/>
    <col min="7174" max="7175" width="10.125" style="9" customWidth="1"/>
    <col min="7176" max="7176" width="12.875" style="9" customWidth="1"/>
    <col min="7177" max="7427" width="9" style="9"/>
    <col min="7428" max="7428" width="13.25" style="9" customWidth="1"/>
    <col min="7429" max="7429" width="14" style="9" customWidth="1"/>
    <col min="7430" max="7431" width="10.125" style="9" customWidth="1"/>
    <col min="7432" max="7432" width="12.875" style="9" customWidth="1"/>
    <col min="7433" max="7683" width="9" style="9"/>
    <col min="7684" max="7684" width="13.25" style="9" customWidth="1"/>
    <col min="7685" max="7685" width="14" style="9" customWidth="1"/>
    <col min="7686" max="7687" width="10.125" style="9" customWidth="1"/>
    <col min="7688" max="7688" width="12.875" style="9" customWidth="1"/>
    <col min="7689" max="7939" width="9" style="9"/>
    <col min="7940" max="7940" width="13.25" style="9" customWidth="1"/>
    <col min="7941" max="7941" width="14" style="9" customWidth="1"/>
    <col min="7942" max="7943" width="10.125" style="9" customWidth="1"/>
    <col min="7944" max="7944" width="12.875" style="9" customWidth="1"/>
    <col min="7945" max="8195" width="9" style="9"/>
    <col min="8196" max="8196" width="13.25" style="9" customWidth="1"/>
    <col min="8197" max="8197" width="14" style="9" customWidth="1"/>
    <col min="8198" max="8199" width="10.125" style="9" customWidth="1"/>
    <col min="8200" max="8200" width="12.875" style="9" customWidth="1"/>
    <col min="8201" max="8451" width="9" style="9"/>
    <col min="8452" max="8452" width="13.25" style="9" customWidth="1"/>
    <col min="8453" max="8453" width="14" style="9" customWidth="1"/>
    <col min="8454" max="8455" width="10.125" style="9" customWidth="1"/>
    <col min="8456" max="8456" width="12.875" style="9" customWidth="1"/>
    <col min="8457" max="8707" width="9" style="9"/>
    <col min="8708" max="8708" width="13.25" style="9" customWidth="1"/>
    <col min="8709" max="8709" width="14" style="9" customWidth="1"/>
    <col min="8710" max="8711" width="10.125" style="9" customWidth="1"/>
    <col min="8712" max="8712" width="12.875" style="9" customWidth="1"/>
    <col min="8713" max="8963" width="9" style="9"/>
    <col min="8964" max="8964" width="13.25" style="9" customWidth="1"/>
    <col min="8965" max="8965" width="14" style="9" customWidth="1"/>
    <col min="8966" max="8967" width="10.125" style="9" customWidth="1"/>
    <col min="8968" max="8968" width="12.875" style="9" customWidth="1"/>
    <col min="8969" max="9219" width="9" style="9"/>
    <col min="9220" max="9220" width="13.25" style="9" customWidth="1"/>
    <col min="9221" max="9221" width="14" style="9" customWidth="1"/>
    <col min="9222" max="9223" width="10.125" style="9" customWidth="1"/>
    <col min="9224" max="9224" width="12.875" style="9" customWidth="1"/>
    <col min="9225" max="9475" width="9" style="9"/>
    <col min="9476" max="9476" width="13.25" style="9" customWidth="1"/>
    <col min="9477" max="9477" width="14" style="9" customWidth="1"/>
    <col min="9478" max="9479" width="10.125" style="9" customWidth="1"/>
    <col min="9480" max="9480" width="12.875" style="9" customWidth="1"/>
    <col min="9481" max="9731" width="9" style="9"/>
    <col min="9732" max="9732" width="13.25" style="9" customWidth="1"/>
    <col min="9733" max="9733" width="14" style="9" customWidth="1"/>
    <col min="9734" max="9735" width="10.125" style="9" customWidth="1"/>
    <col min="9736" max="9736" width="12.875" style="9" customWidth="1"/>
    <col min="9737" max="9987" width="9" style="9"/>
    <col min="9988" max="9988" width="13.25" style="9" customWidth="1"/>
    <col min="9989" max="9989" width="14" style="9" customWidth="1"/>
    <col min="9990" max="9991" width="10.125" style="9" customWidth="1"/>
    <col min="9992" max="9992" width="12.875" style="9" customWidth="1"/>
    <col min="9993" max="10243" width="9" style="9"/>
    <col min="10244" max="10244" width="13.25" style="9" customWidth="1"/>
    <col min="10245" max="10245" width="14" style="9" customWidth="1"/>
    <col min="10246" max="10247" width="10.125" style="9" customWidth="1"/>
    <col min="10248" max="10248" width="12.875" style="9" customWidth="1"/>
    <col min="10249" max="10499" width="9" style="9"/>
    <col min="10500" max="10500" width="13.25" style="9" customWidth="1"/>
    <col min="10501" max="10501" width="14" style="9" customWidth="1"/>
    <col min="10502" max="10503" width="10.125" style="9" customWidth="1"/>
    <col min="10504" max="10504" width="12.875" style="9" customWidth="1"/>
    <col min="10505" max="10755" width="9" style="9"/>
    <col min="10756" max="10756" width="13.25" style="9" customWidth="1"/>
    <col min="10757" max="10757" width="14" style="9" customWidth="1"/>
    <col min="10758" max="10759" width="10.125" style="9" customWidth="1"/>
    <col min="10760" max="10760" width="12.875" style="9" customWidth="1"/>
    <col min="10761" max="11011" width="9" style="9"/>
    <col min="11012" max="11012" width="13.25" style="9" customWidth="1"/>
    <col min="11013" max="11013" width="14" style="9" customWidth="1"/>
    <col min="11014" max="11015" width="10.125" style="9" customWidth="1"/>
    <col min="11016" max="11016" width="12.875" style="9" customWidth="1"/>
    <col min="11017" max="11267" width="9" style="9"/>
    <col min="11268" max="11268" width="13.25" style="9" customWidth="1"/>
    <col min="11269" max="11269" width="14" style="9" customWidth="1"/>
    <col min="11270" max="11271" width="10.125" style="9" customWidth="1"/>
    <col min="11272" max="11272" width="12.875" style="9" customWidth="1"/>
    <col min="11273" max="11523" width="9" style="9"/>
    <col min="11524" max="11524" width="13.25" style="9" customWidth="1"/>
    <col min="11525" max="11525" width="14" style="9" customWidth="1"/>
    <col min="11526" max="11527" width="10.125" style="9" customWidth="1"/>
    <col min="11528" max="11528" width="12.875" style="9" customWidth="1"/>
    <col min="11529" max="11779" width="9" style="9"/>
    <col min="11780" max="11780" width="13.25" style="9" customWidth="1"/>
    <col min="11781" max="11781" width="14" style="9" customWidth="1"/>
    <col min="11782" max="11783" width="10.125" style="9" customWidth="1"/>
    <col min="11784" max="11784" width="12.875" style="9" customWidth="1"/>
    <col min="11785" max="12035" width="9" style="9"/>
    <col min="12036" max="12036" width="13.25" style="9" customWidth="1"/>
    <col min="12037" max="12037" width="14" style="9" customWidth="1"/>
    <col min="12038" max="12039" width="10.125" style="9" customWidth="1"/>
    <col min="12040" max="12040" width="12.875" style="9" customWidth="1"/>
    <col min="12041" max="12291" width="9" style="9"/>
    <col min="12292" max="12292" width="13.25" style="9" customWidth="1"/>
    <col min="12293" max="12293" width="14" style="9" customWidth="1"/>
    <col min="12294" max="12295" width="10.125" style="9" customWidth="1"/>
    <col min="12296" max="12296" width="12.875" style="9" customWidth="1"/>
    <col min="12297" max="12547" width="9" style="9"/>
    <col min="12548" max="12548" width="13.25" style="9" customWidth="1"/>
    <col min="12549" max="12549" width="14" style="9" customWidth="1"/>
    <col min="12550" max="12551" width="10.125" style="9" customWidth="1"/>
    <col min="12552" max="12552" width="12.875" style="9" customWidth="1"/>
    <col min="12553" max="12803" width="9" style="9"/>
    <col min="12804" max="12804" width="13.25" style="9" customWidth="1"/>
    <col min="12805" max="12805" width="14" style="9" customWidth="1"/>
    <col min="12806" max="12807" width="10.125" style="9" customWidth="1"/>
    <col min="12808" max="12808" width="12.875" style="9" customWidth="1"/>
    <col min="12809" max="13059" width="9" style="9"/>
    <col min="13060" max="13060" width="13.25" style="9" customWidth="1"/>
    <col min="13061" max="13061" width="14" style="9" customWidth="1"/>
    <col min="13062" max="13063" width="10.125" style="9" customWidth="1"/>
    <col min="13064" max="13064" width="12.875" style="9" customWidth="1"/>
    <col min="13065" max="13315" width="9" style="9"/>
    <col min="13316" max="13316" width="13.25" style="9" customWidth="1"/>
    <col min="13317" max="13317" width="14" style="9" customWidth="1"/>
    <col min="13318" max="13319" width="10.125" style="9" customWidth="1"/>
    <col min="13320" max="13320" width="12.875" style="9" customWidth="1"/>
    <col min="13321" max="13571" width="9" style="9"/>
    <col min="13572" max="13572" width="13.25" style="9" customWidth="1"/>
    <col min="13573" max="13573" width="14" style="9" customWidth="1"/>
    <col min="13574" max="13575" width="10.125" style="9" customWidth="1"/>
    <col min="13576" max="13576" width="12.875" style="9" customWidth="1"/>
    <col min="13577" max="13827" width="9" style="9"/>
    <col min="13828" max="13828" width="13.25" style="9" customWidth="1"/>
    <col min="13829" max="13829" width="14" style="9" customWidth="1"/>
    <col min="13830" max="13831" width="10.125" style="9" customWidth="1"/>
    <col min="13832" max="13832" width="12.875" style="9" customWidth="1"/>
    <col min="13833" max="14083" width="9" style="9"/>
    <col min="14084" max="14084" width="13.25" style="9" customWidth="1"/>
    <col min="14085" max="14085" width="14" style="9" customWidth="1"/>
    <col min="14086" max="14087" width="10.125" style="9" customWidth="1"/>
    <col min="14088" max="14088" width="12.875" style="9" customWidth="1"/>
    <col min="14089" max="14339" width="9" style="9"/>
    <col min="14340" max="14340" width="13.25" style="9" customWidth="1"/>
    <col min="14341" max="14341" width="14" style="9" customWidth="1"/>
    <col min="14342" max="14343" width="10.125" style="9" customWidth="1"/>
    <col min="14344" max="14344" width="12.875" style="9" customWidth="1"/>
    <col min="14345" max="14595" width="9" style="9"/>
    <col min="14596" max="14596" width="13.25" style="9" customWidth="1"/>
    <col min="14597" max="14597" width="14" style="9" customWidth="1"/>
    <col min="14598" max="14599" width="10.125" style="9" customWidth="1"/>
    <col min="14600" max="14600" width="12.875" style="9" customWidth="1"/>
    <col min="14601" max="14851" width="9" style="9"/>
    <col min="14852" max="14852" width="13.25" style="9" customWidth="1"/>
    <col min="14853" max="14853" width="14" style="9" customWidth="1"/>
    <col min="14854" max="14855" width="10.125" style="9" customWidth="1"/>
    <col min="14856" max="14856" width="12.875" style="9" customWidth="1"/>
    <col min="14857" max="15107" width="9" style="9"/>
    <col min="15108" max="15108" width="13.25" style="9" customWidth="1"/>
    <col min="15109" max="15109" width="14" style="9" customWidth="1"/>
    <col min="15110" max="15111" width="10.125" style="9" customWidth="1"/>
    <col min="15112" max="15112" width="12.875" style="9" customWidth="1"/>
    <col min="15113" max="15363" width="9" style="9"/>
    <col min="15364" max="15364" width="13.25" style="9" customWidth="1"/>
    <col min="15365" max="15365" width="14" style="9" customWidth="1"/>
    <col min="15366" max="15367" width="10.125" style="9" customWidth="1"/>
    <col min="15368" max="15368" width="12.875" style="9" customWidth="1"/>
    <col min="15369" max="15619" width="9" style="9"/>
    <col min="15620" max="15620" width="13.25" style="9" customWidth="1"/>
    <col min="15621" max="15621" width="14" style="9" customWidth="1"/>
    <col min="15622" max="15623" width="10.125" style="9" customWidth="1"/>
    <col min="15624" max="15624" width="12.875" style="9" customWidth="1"/>
    <col min="15625" max="15875" width="9" style="9"/>
    <col min="15876" max="15876" width="13.25" style="9" customWidth="1"/>
    <col min="15877" max="15877" width="14" style="9" customWidth="1"/>
    <col min="15878" max="15879" width="10.125" style="9" customWidth="1"/>
    <col min="15880" max="15880" width="12.875" style="9" customWidth="1"/>
    <col min="15881" max="16131" width="9" style="9"/>
    <col min="16132" max="16132" width="13.25" style="9" customWidth="1"/>
    <col min="16133" max="16133" width="14" style="9" customWidth="1"/>
    <col min="16134" max="16135" width="10.125" style="9" customWidth="1"/>
    <col min="16136" max="16136" width="12.875" style="9" customWidth="1"/>
    <col min="16137" max="16384" width="9" style="9"/>
  </cols>
  <sheetData>
    <row r="1" spans="1:9" ht="57" customHeight="1" thickBot="1">
      <c r="A1" s="146" t="s">
        <v>243</v>
      </c>
      <c r="B1" s="146"/>
      <c r="C1" s="146"/>
      <c r="D1" s="146"/>
      <c r="E1" s="146"/>
      <c r="F1" s="146"/>
      <c r="G1" s="146"/>
      <c r="I1" s="118" t="s">
        <v>318</v>
      </c>
    </row>
    <row r="2" spans="1:9" ht="43.5" customHeight="1">
      <c r="A2" s="29" t="s">
        <v>145</v>
      </c>
      <c r="B2" s="28" t="s">
        <v>110</v>
      </c>
      <c r="C2" s="28" t="s">
        <v>105</v>
      </c>
      <c r="D2" s="27" t="s">
        <v>146</v>
      </c>
      <c r="E2" s="27" t="s">
        <v>317</v>
      </c>
      <c r="F2" s="28" t="s">
        <v>194</v>
      </c>
      <c r="G2" s="30" t="s">
        <v>147</v>
      </c>
    </row>
    <row r="3" spans="1:9" ht="14.25">
      <c r="A3" s="20">
        <v>1</v>
      </c>
      <c r="B3" s="1" t="s">
        <v>5</v>
      </c>
      <c r="C3" s="1" t="s">
        <v>50</v>
      </c>
      <c r="D3" s="21">
        <v>169</v>
      </c>
      <c r="E3" s="43"/>
      <c r="F3" s="42"/>
      <c r="G3" s="44"/>
    </row>
    <row r="4" spans="1:9" ht="14.25">
      <c r="A4" s="20">
        <v>2</v>
      </c>
      <c r="B4" s="1" t="s">
        <v>9</v>
      </c>
      <c r="C4" s="1" t="s">
        <v>54</v>
      </c>
      <c r="D4" s="22">
        <v>210</v>
      </c>
      <c r="E4" s="43"/>
      <c r="F4" s="42"/>
      <c r="G4" s="44"/>
    </row>
    <row r="5" spans="1:9" ht="14.25">
      <c r="A5" s="20">
        <v>3</v>
      </c>
      <c r="B5" s="1" t="s">
        <v>18</v>
      </c>
      <c r="C5" s="1" t="s">
        <v>65</v>
      </c>
      <c r="D5" s="21">
        <v>145</v>
      </c>
      <c r="E5" s="43"/>
      <c r="F5" s="42"/>
      <c r="G5" s="44"/>
    </row>
    <row r="6" spans="1:9" ht="14.25">
      <c r="A6" s="20">
        <v>4</v>
      </c>
      <c r="B6" s="1" t="s">
        <v>12</v>
      </c>
      <c r="C6" s="1" t="s">
        <v>58</v>
      </c>
      <c r="D6" s="21">
        <v>172</v>
      </c>
      <c r="E6" s="43"/>
      <c r="F6" s="42"/>
      <c r="G6" s="44"/>
    </row>
    <row r="7" spans="1:9" ht="14.25">
      <c r="A7" s="20">
        <v>5</v>
      </c>
      <c r="B7" s="1" t="s">
        <v>7</v>
      </c>
      <c r="C7" s="1" t="s">
        <v>52</v>
      </c>
      <c r="D7" s="21">
        <v>180</v>
      </c>
      <c r="E7" s="43"/>
      <c r="F7" s="42"/>
      <c r="G7" s="44"/>
    </row>
    <row r="8" spans="1:9" ht="14.25">
      <c r="A8" s="20">
        <v>6</v>
      </c>
      <c r="B8" s="1" t="s">
        <v>0</v>
      </c>
      <c r="C8" s="1" t="s">
        <v>66</v>
      </c>
      <c r="D8" s="21">
        <v>192</v>
      </c>
      <c r="E8" s="43"/>
      <c r="F8" s="42"/>
      <c r="G8" s="44"/>
      <c r="I8"/>
    </row>
    <row r="9" spans="1:9" ht="14.25">
      <c r="A9" s="20">
        <v>7</v>
      </c>
      <c r="B9" s="1" t="s">
        <v>8</v>
      </c>
      <c r="C9" s="1" t="s">
        <v>53</v>
      </c>
      <c r="D9" s="21">
        <v>139</v>
      </c>
      <c r="E9" s="43"/>
      <c r="F9" s="42"/>
      <c r="G9" s="44"/>
    </row>
    <row r="10" spans="1:9" ht="14.25">
      <c r="A10" s="20">
        <v>8</v>
      </c>
      <c r="B10" s="1" t="s">
        <v>3</v>
      </c>
      <c r="C10" s="1" t="s">
        <v>48</v>
      </c>
      <c r="D10" s="21">
        <v>147</v>
      </c>
      <c r="E10" s="43"/>
      <c r="F10" s="42"/>
      <c r="G10" s="44"/>
    </row>
    <row r="11" spans="1:9" ht="14.25">
      <c r="A11" s="20">
        <v>9</v>
      </c>
      <c r="B11" s="1" t="s">
        <v>17</v>
      </c>
      <c r="C11" s="1" t="s">
        <v>64</v>
      </c>
      <c r="D11" s="21">
        <v>179</v>
      </c>
      <c r="E11" s="43"/>
      <c r="F11" s="42"/>
      <c r="G11" s="44"/>
    </row>
    <row r="12" spans="1:9" ht="15" thickBot="1">
      <c r="A12" s="23">
        <v>10</v>
      </c>
      <c r="B12" s="26" t="s">
        <v>4</v>
      </c>
      <c r="C12" s="26" t="s">
        <v>49</v>
      </c>
      <c r="D12" s="24">
        <v>195</v>
      </c>
      <c r="E12" s="45"/>
      <c r="F12" s="46"/>
      <c r="G12" s="47"/>
    </row>
    <row r="13" spans="1:9">
      <c r="C13" s="25"/>
      <c r="D13" s="25"/>
      <c r="E13" s="25"/>
      <c r="F13" s="25"/>
      <c r="G13" s="25"/>
    </row>
    <row r="14" spans="1:9">
      <c r="C14" s="25"/>
      <c r="D14" s="25"/>
      <c r="E14" s="25"/>
      <c r="F14" s="25"/>
      <c r="G14" s="25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C1:J7"/>
  <sheetViews>
    <sheetView workbookViewId="0"/>
  </sheetViews>
  <sheetFormatPr defaultRowHeight="14.25"/>
  <cols>
    <col min="3" max="3" width="13.375" customWidth="1"/>
    <col min="12" max="12" width="13" bestFit="1" customWidth="1"/>
  </cols>
  <sheetData>
    <row r="1" spans="3:10">
      <c r="C1" s="97" t="s">
        <v>354</v>
      </c>
    </row>
    <row r="3" spans="3:10">
      <c r="C3" s="31" t="s">
        <v>105</v>
      </c>
      <c r="D3" s="32" t="s">
        <v>178</v>
      </c>
      <c r="E3" s="32" t="s">
        <v>180</v>
      </c>
      <c r="F3" s="32" t="s">
        <v>181</v>
      </c>
      <c r="G3" s="32" t="s">
        <v>183</v>
      </c>
      <c r="H3" s="32" t="s">
        <v>184</v>
      </c>
      <c r="I3" s="32" t="s">
        <v>185</v>
      </c>
      <c r="J3" s="32" t="s">
        <v>187</v>
      </c>
    </row>
    <row r="4" spans="3:10">
      <c r="C4" s="31" t="s">
        <v>110</v>
      </c>
      <c r="D4" s="32" t="s">
        <v>21</v>
      </c>
      <c r="E4" s="32" t="s">
        <v>27</v>
      </c>
      <c r="F4" s="32" t="s">
        <v>182</v>
      </c>
      <c r="G4" s="32" t="s">
        <v>25</v>
      </c>
      <c r="H4" s="32" t="s">
        <v>8</v>
      </c>
      <c r="I4" s="32" t="s">
        <v>186</v>
      </c>
      <c r="J4" s="32" t="s">
        <v>188</v>
      </c>
    </row>
    <row r="5" spans="3:10">
      <c r="C5" s="31" t="s">
        <v>189</v>
      </c>
      <c r="D5" s="32" t="s">
        <v>179</v>
      </c>
      <c r="E5" s="32"/>
      <c r="F5" s="32" t="s">
        <v>179</v>
      </c>
      <c r="G5" s="32" t="s">
        <v>179</v>
      </c>
      <c r="H5" s="32"/>
      <c r="I5" s="32" t="s">
        <v>179</v>
      </c>
      <c r="J5" s="32"/>
    </row>
    <row r="6" spans="3:10">
      <c r="C6" s="31" t="s">
        <v>190</v>
      </c>
      <c r="D6" s="33">
        <v>571</v>
      </c>
      <c r="E6" s="33">
        <v>351</v>
      </c>
      <c r="F6" s="33">
        <v>400</v>
      </c>
      <c r="G6" s="33">
        <v>905.35</v>
      </c>
      <c r="H6" s="33">
        <v>800</v>
      </c>
      <c r="I6" s="33">
        <v>405</v>
      </c>
      <c r="J6" s="33">
        <v>1958.28</v>
      </c>
    </row>
    <row r="7" spans="3:10">
      <c r="C7" s="31" t="s">
        <v>191</v>
      </c>
      <c r="D7" s="32" t="str">
        <f t="shared" ref="D7:J7" si="0">IF(AND(D5="tak",D6&lt;=500),"TAK","NIE")</f>
        <v>NIE</v>
      </c>
      <c r="E7" s="32" t="str">
        <f t="shared" si="0"/>
        <v>NIE</v>
      </c>
      <c r="F7" s="32" t="str">
        <f t="shared" si="0"/>
        <v>TAK</v>
      </c>
      <c r="G7" s="32" t="str">
        <f t="shared" si="0"/>
        <v>NIE</v>
      </c>
      <c r="H7" s="32" t="str">
        <f t="shared" si="0"/>
        <v>NIE</v>
      </c>
      <c r="I7" s="32" t="str">
        <f t="shared" si="0"/>
        <v>TAK</v>
      </c>
      <c r="J7" s="32" t="str">
        <f t="shared" si="0"/>
        <v>NIE</v>
      </c>
    </row>
  </sheetData>
  <sortState ref="A2:D61">
    <sortCondition ref="A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INFO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>akbal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akbal</dc:creator>
  <cp:lastModifiedBy>andy</cp:lastModifiedBy>
  <cp:lastPrinted>2019-05-12T14:04:07Z</cp:lastPrinted>
  <dcterms:created xsi:type="dcterms:W3CDTF">2012-03-20T09:06:20Z</dcterms:created>
  <dcterms:modified xsi:type="dcterms:W3CDTF">2019-05-12T16:21:31Z</dcterms:modified>
</cp:coreProperties>
</file>